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islav\Desktop\"/>
    </mc:Choice>
  </mc:AlternateContent>
  <bookViews>
    <workbookView xWindow="0" yWindow="0" windowWidth="17256" windowHeight="5916"/>
  </bookViews>
  <sheets>
    <sheet name="zemní plyn" sheetId="4" r:id="rId1"/>
    <sheet name="elektřina" sheetId="5" r:id="rId2"/>
    <sheet name="voda" sheetId="6" r:id="rId3"/>
    <sheet name="teplo" sheetId="7" r:id="rId4"/>
  </sheets>
  <definedNames>
    <definedName name="SetTableTID_1" hidden="1">"\Prf=1\Hdnt=20\DtOd=19.2.2010\DtDo=30.4.2010 23:00:00\Nacitat=BOTrue\PorObd=BOFalse\PlniVz=BOTrue\NechProp=BOFalse\Graf=BOTrue\GrafPorov=BOFalse\GrafActu=BOFalse\RowT=1704\ColT=6"</definedName>
    <definedName name="SetTableTID_2" hidden="1">"\Prf=1\Hdnt=20\DtOd=19.2.2010\DtDo=30.4.2010 23:00:00\Nacitat=BOTrue\PorObd=BOFalse\PlniVz=BOTrue\NechProp=BOFalse\Graf=BOFalse\GrafPorov=BOFalse\GrafActu=BOFalse\RowT=1704\ColT=2"</definedName>
    <definedName name="UNI_AA_VERSION" hidden="1">"202.1.0"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</definedNames>
  <calcPr calcId="152511"/>
</workbook>
</file>

<file path=xl/calcChain.xml><?xml version="1.0" encoding="utf-8"?>
<calcChain xmlns="http://schemas.openxmlformats.org/spreadsheetml/2006/main">
  <c r="F45" i="4" l="1"/>
  <c r="G45" i="4"/>
  <c r="C16" i="4"/>
  <c r="C17" i="4" s="1"/>
  <c r="C15" i="4"/>
  <c r="C15" i="7"/>
  <c r="C14" i="7"/>
  <c r="C15" i="6"/>
  <c r="C14" i="6"/>
  <c r="C15" i="5"/>
  <c r="C14" i="5"/>
  <c r="G45" i="7"/>
  <c r="F45" i="7"/>
  <c r="G44" i="7"/>
  <c r="F44" i="7"/>
  <c r="G43" i="7"/>
  <c r="F43" i="7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G46" i="7" s="1"/>
  <c r="D15" i="7"/>
  <c r="B15" i="7"/>
  <c r="D14" i="7"/>
  <c r="B14" i="7"/>
  <c r="E12" i="7"/>
  <c r="G45" i="6"/>
  <c r="F45" i="6"/>
  <c r="G44" i="6"/>
  <c r="F44" i="6"/>
  <c r="G43" i="6"/>
  <c r="F43" i="6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G46" i="6" s="1"/>
  <c r="D15" i="6"/>
  <c r="B15" i="6"/>
  <c r="D14" i="6"/>
  <c r="B14" i="6"/>
  <c r="E12" i="6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G46" i="5" s="1"/>
  <c r="D15" i="5"/>
  <c r="B15" i="5"/>
  <c r="D14" i="5"/>
  <c r="B14" i="5"/>
  <c r="E12" i="5"/>
  <c r="B14" i="4"/>
  <c r="D14" i="4"/>
  <c r="E12" i="4"/>
  <c r="D15" i="4"/>
  <c r="G15" i="4"/>
  <c r="G46" i="4" s="1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C17" i="7" l="1"/>
  <c r="C17" i="6"/>
  <c r="C17" i="5"/>
  <c r="C18" i="4"/>
  <c r="C16" i="5"/>
  <c r="C16" i="7"/>
  <c r="D17" i="4"/>
  <c r="D16" i="4"/>
  <c r="B17" i="4"/>
  <c r="B16" i="4"/>
  <c r="C16" i="6"/>
  <c r="B15" i="4"/>
  <c r="D16" i="7" l="1"/>
  <c r="B16" i="7"/>
  <c r="D17" i="6"/>
  <c r="B17" i="6"/>
  <c r="C18" i="7"/>
  <c r="C18" i="6"/>
  <c r="C18" i="5"/>
  <c r="C19" i="4"/>
  <c r="B18" i="4"/>
  <c r="D18" i="4"/>
  <c r="D16" i="6"/>
  <c r="B16" i="6"/>
  <c r="B17" i="5"/>
  <c r="D17" i="5"/>
  <c r="B16" i="5"/>
  <c r="D16" i="5"/>
  <c r="D17" i="7"/>
  <c r="B17" i="7"/>
  <c r="C19" i="7" l="1"/>
  <c r="C19" i="6"/>
  <c r="C19" i="5"/>
  <c r="C20" i="4"/>
  <c r="B19" i="4"/>
  <c r="D19" i="4"/>
  <c r="B18" i="5"/>
  <c r="D18" i="5"/>
  <c r="D18" i="6"/>
  <c r="B18" i="6"/>
  <c r="D18" i="7"/>
  <c r="B18" i="7"/>
  <c r="C21" i="4" l="1"/>
  <c r="B20" i="4"/>
  <c r="D20" i="4"/>
  <c r="C20" i="7"/>
  <c r="C20" i="5"/>
  <c r="C20" i="6"/>
  <c r="D19" i="6"/>
  <c r="B19" i="6"/>
  <c r="B19" i="5"/>
  <c r="D19" i="5"/>
  <c r="D19" i="7"/>
  <c r="B19" i="7"/>
  <c r="D20" i="7" l="1"/>
  <c r="B20" i="7"/>
  <c r="D20" i="6"/>
  <c r="B20" i="6"/>
  <c r="B20" i="5"/>
  <c r="D20" i="5"/>
  <c r="C21" i="7"/>
  <c r="C21" i="6"/>
  <c r="C21" i="5"/>
  <c r="C22" i="4"/>
  <c r="B21" i="4"/>
  <c r="D21" i="4"/>
  <c r="C22" i="7" l="1"/>
  <c r="C22" i="6"/>
  <c r="C22" i="5"/>
  <c r="C23" i="4"/>
  <c r="B22" i="4"/>
  <c r="D22" i="4"/>
  <c r="D21" i="6"/>
  <c r="B21" i="6"/>
  <c r="D21" i="7"/>
  <c r="B21" i="7"/>
  <c r="D21" i="5"/>
  <c r="B21" i="5"/>
  <c r="C23" i="7" l="1"/>
  <c r="C23" i="6"/>
  <c r="C23" i="5"/>
  <c r="B23" i="4"/>
  <c r="D23" i="4"/>
  <c r="C24" i="4"/>
  <c r="D22" i="5"/>
  <c r="B22" i="5"/>
  <c r="D22" i="6"/>
  <c r="B22" i="6"/>
  <c r="D22" i="7"/>
  <c r="B22" i="7"/>
  <c r="D23" i="5" l="1"/>
  <c r="B23" i="5"/>
  <c r="C25" i="4"/>
  <c r="C24" i="7"/>
  <c r="C24" i="5"/>
  <c r="B24" i="4"/>
  <c r="D24" i="4"/>
  <c r="C24" i="6"/>
  <c r="D23" i="6"/>
  <c r="B23" i="6"/>
  <c r="D23" i="7"/>
  <c r="B23" i="7"/>
  <c r="D24" i="6" l="1"/>
  <c r="B24" i="6"/>
  <c r="D24" i="7"/>
  <c r="B24" i="7"/>
  <c r="C25" i="7"/>
  <c r="C25" i="6"/>
  <c r="C25" i="5"/>
  <c r="C26" i="4"/>
  <c r="B25" i="4"/>
  <c r="D25" i="4"/>
  <c r="D24" i="5"/>
  <c r="B24" i="5"/>
  <c r="D25" i="5" l="1"/>
  <c r="B25" i="5"/>
  <c r="D25" i="6"/>
  <c r="B25" i="6"/>
  <c r="C26" i="7"/>
  <c r="C26" i="6"/>
  <c r="C26" i="5"/>
  <c r="C27" i="4"/>
  <c r="B26" i="4"/>
  <c r="D26" i="4"/>
  <c r="D25" i="7"/>
  <c r="B25" i="7"/>
  <c r="D26" i="5" l="1"/>
  <c r="B26" i="5"/>
  <c r="D26" i="6"/>
  <c r="B26" i="6"/>
  <c r="C27" i="7"/>
  <c r="C27" i="6"/>
  <c r="C27" i="5"/>
  <c r="B27" i="4"/>
  <c r="D27" i="4"/>
  <c r="C28" i="4"/>
  <c r="D26" i="7"/>
  <c r="B26" i="7"/>
  <c r="D27" i="5" l="1"/>
  <c r="B27" i="5"/>
  <c r="C29" i="4"/>
  <c r="B28" i="4"/>
  <c r="D28" i="4"/>
  <c r="C28" i="6"/>
  <c r="C28" i="7"/>
  <c r="C28" i="5"/>
  <c r="D27" i="6"/>
  <c r="B27" i="6"/>
  <c r="D27" i="7"/>
  <c r="B27" i="7"/>
  <c r="D28" i="7" l="1"/>
  <c r="B28" i="7"/>
  <c r="C29" i="7"/>
  <c r="C29" i="6"/>
  <c r="C29" i="5"/>
  <c r="C30" i="4"/>
  <c r="B29" i="4"/>
  <c r="D29" i="4"/>
  <c r="D28" i="5"/>
  <c r="B28" i="5"/>
  <c r="D28" i="6"/>
  <c r="B28" i="6"/>
  <c r="D29" i="7" l="1"/>
  <c r="B29" i="7"/>
  <c r="D29" i="6"/>
  <c r="B29" i="6"/>
  <c r="C30" i="7"/>
  <c r="C30" i="6"/>
  <c r="C30" i="5"/>
  <c r="C31" i="4"/>
  <c r="B30" i="4"/>
  <c r="D30" i="4"/>
  <c r="D29" i="5"/>
  <c r="B29" i="5"/>
  <c r="C31" i="7" l="1"/>
  <c r="C31" i="6"/>
  <c r="C31" i="5"/>
  <c r="B31" i="4"/>
  <c r="D31" i="4"/>
  <c r="C32" i="4"/>
  <c r="D30" i="6"/>
  <c r="B30" i="6"/>
  <c r="D30" i="5"/>
  <c r="B30" i="5"/>
  <c r="D30" i="7"/>
  <c r="B30" i="7"/>
  <c r="D31" i="5" l="1"/>
  <c r="B31" i="5"/>
  <c r="C33" i="4"/>
  <c r="C32" i="6"/>
  <c r="B32" i="4"/>
  <c r="D32" i="4"/>
  <c r="C32" i="7"/>
  <c r="C32" i="5"/>
  <c r="D31" i="6"/>
  <c r="B31" i="6"/>
  <c r="D31" i="7"/>
  <c r="B31" i="7"/>
  <c r="D32" i="7" l="1"/>
  <c r="B32" i="7"/>
  <c r="C33" i="7"/>
  <c r="C33" i="6"/>
  <c r="C33" i="5"/>
  <c r="C34" i="4"/>
  <c r="B33" i="4"/>
  <c r="D33" i="4"/>
  <c r="D32" i="5"/>
  <c r="B32" i="5"/>
  <c r="D32" i="6"/>
  <c r="B32" i="6"/>
  <c r="D33" i="6" l="1"/>
  <c r="B33" i="6"/>
  <c r="D33" i="7"/>
  <c r="B33" i="7"/>
  <c r="C34" i="7"/>
  <c r="C34" i="6"/>
  <c r="C34" i="5"/>
  <c r="C35" i="4"/>
  <c r="B34" i="4"/>
  <c r="D34" i="4"/>
  <c r="D33" i="5"/>
  <c r="B33" i="5"/>
  <c r="D34" i="5" l="1"/>
  <c r="B34" i="5"/>
  <c r="D34" i="6"/>
  <c r="B34" i="6"/>
  <c r="C35" i="7"/>
  <c r="C35" i="6"/>
  <c r="C35" i="5"/>
  <c r="C36" i="4"/>
  <c r="B35" i="4"/>
  <c r="D35" i="4"/>
  <c r="D34" i="7"/>
  <c r="B34" i="7"/>
  <c r="D35" i="5" l="1"/>
  <c r="B35" i="5"/>
  <c r="D35" i="7"/>
  <c r="B35" i="7"/>
  <c r="C37" i="4"/>
  <c r="B36" i="4"/>
  <c r="D36" i="4"/>
  <c r="C36" i="6"/>
  <c r="C36" i="7"/>
  <c r="C36" i="5"/>
  <c r="D35" i="6"/>
  <c r="B35" i="6"/>
  <c r="D36" i="7" l="1"/>
  <c r="B36" i="7"/>
  <c r="D36" i="6"/>
  <c r="B36" i="6"/>
  <c r="D36" i="5"/>
  <c r="B36" i="5"/>
  <c r="C38" i="4"/>
  <c r="C37" i="7"/>
  <c r="C37" i="6"/>
  <c r="C37" i="5"/>
  <c r="B37" i="4"/>
  <c r="D37" i="4"/>
  <c r="D37" i="7" l="1"/>
  <c r="B37" i="7"/>
  <c r="D37" i="6"/>
  <c r="B37" i="6"/>
  <c r="C39" i="4"/>
  <c r="C38" i="7"/>
  <c r="C38" i="6"/>
  <c r="C38" i="5"/>
  <c r="B38" i="4"/>
  <c r="D38" i="4"/>
  <c r="D37" i="5"/>
  <c r="B37" i="5"/>
  <c r="C40" i="4" l="1"/>
  <c r="C39" i="7"/>
  <c r="C39" i="6"/>
  <c r="C39" i="5"/>
  <c r="B39" i="4"/>
  <c r="D39" i="4"/>
  <c r="D38" i="5"/>
  <c r="B38" i="5"/>
  <c r="D38" i="7"/>
  <c r="B38" i="7"/>
  <c r="D38" i="6"/>
  <c r="B38" i="6"/>
  <c r="D39" i="5" l="1"/>
  <c r="B39" i="5"/>
  <c r="D39" i="6"/>
  <c r="B39" i="6"/>
  <c r="D39" i="7"/>
  <c r="B39" i="7"/>
  <c r="C40" i="7"/>
  <c r="C40" i="5"/>
  <c r="B40" i="4"/>
  <c r="D40" i="4"/>
  <c r="C41" i="4"/>
  <c r="C40" i="6"/>
  <c r="D40" i="6" l="1"/>
  <c r="B40" i="6"/>
  <c r="D40" i="5"/>
  <c r="B40" i="5"/>
  <c r="C42" i="4"/>
  <c r="C41" i="7"/>
  <c r="C41" i="6"/>
  <c r="C41" i="5"/>
  <c r="B41" i="4"/>
  <c r="D41" i="4"/>
  <c r="D40" i="7"/>
  <c r="B40" i="7"/>
  <c r="D41" i="6" l="1"/>
  <c r="B41" i="6"/>
  <c r="C43" i="4"/>
  <c r="C42" i="7"/>
  <c r="C42" i="6"/>
  <c r="C42" i="5"/>
  <c r="B42" i="4"/>
  <c r="D42" i="4"/>
  <c r="D41" i="5"/>
  <c r="B41" i="5"/>
  <c r="D41" i="7"/>
  <c r="B41" i="7"/>
  <c r="D42" i="7" l="1"/>
  <c r="B42" i="7"/>
  <c r="C44" i="4"/>
  <c r="C43" i="7"/>
  <c r="C43" i="6"/>
  <c r="C43" i="5"/>
  <c r="B43" i="4"/>
  <c r="D43" i="4"/>
  <c r="D42" i="6"/>
  <c r="B42" i="6"/>
  <c r="D42" i="5"/>
  <c r="B42" i="5"/>
  <c r="D43" i="7" l="1"/>
  <c r="B43" i="7"/>
  <c r="C45" i="4"/>
  <c r="B44" i="4"/>
  <c r="D44" i="4"/>
  <c r="C44" i="7"/>
  <c r="C44" i="5"/>
  <c r="C44" i="6"/>
  <c r="D43" i="5"/>
  <c r="B43" i="5"/>
  <c r="D43" i="6"/>
  <c r="B43" i="6"/>
  <c r="D44" i="5" l="1"/>
  <c r="B44" i="5"/>
  <c r="D45" i="4"/>
  <c r="C45" i="7"/>
  <c r="C45" i="6"/>
  <c r="C45" i="5"/>
  <c r="B45" i="4"/>
  <c r="D44" i="6"/>
  <c r="B44" i="6"/>
  <c r="D44" i="7"/>
  <c r="B44" i="7"/>
  <c r="D45" i="7" l="1"/>
  <c r="B45" i="7"/>
  <c r="D45" i="5"/>
  <c r="B45" i="5"/>
  <c r="D45" i="6"/>
  <c r="B45" i="6"/>
</calcChain>
</file>

<file path=xl/sharedStrings.xml><?xml version="1.0" encoding="utf-8"?>
<sst xmlns="http://schemas.openxmlformats.org/spreadsheetml/2006/main" count="64" uniqueCount="20">
  <si>
    <t>Místo měření :</t>
  </si>
  <si>
    <t>Číslo měřidla :</t>
  </si>
  <si>
    <t>Číslo OPM:</t>
  </si>
  <si>
    <t>Konstanta</t>
  </si>
  <si>
    <t>Měsíc :</t>
  </si>
  <si>
    <t>den</t>
  </si>
  <si>
    <t>den v týd.</t>
  </si>
  <si>
    <t>stav</t>
  </si>
  <si>
    <t>konstanta</t>
  </si>
  <si>
    <r>
      <t>spotř.m</t>
    </r>
    <r>
      <rPr>
        <vertAlign val="superscript"/>
        <sz val="9"/>
        <rFont val="Arial CE"/>
        <charset val="238"/>
      </rPr>
      <t>3</t>
    </r>
  </si>
  <si>
    <t>Opis/hod.</t>
  </si>
  <si>
    <t>Spotřeba za měsíc</t>
  </si>
  <si>
    <t>Druh energie :</t>
  </si>
  <si>
    <t>Evidence stavu a spotřeby energií</t>
  </si>
  <si>
    <t>Zemní plyn</t>
  </si>
  <si>
    <t>Elektřina</t>
  </si>
  <si>
    <t>spotř.kWh</t>
  </si>
  <si>
    <t>Voda</t>
  </si>
  <si>
    <t>Teplo</t>
  </si>
  <si>
    <t>venk. Tepl.°C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</si>
</sst>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\/yyyy"/>
    <numFmt numFmtId="165" formatCode="d/m"/>
    <numFmt numFmtId="166" formatCode="#,##0.000"/>
    <numFmt numFmtId="167" formatCode="#,##0.0"/>
    <numFmt numFmtId="168" formatCode="0.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vertAlign val="superscript"/>
      <sz val="9"/>
      <name val="Arial CE"/>
      <charset val="238"/>
    </font>
    <font>
      <b/>
      <sz val="9"/>
      <name val="Arial CE"/>
      <charset val="238"/>
    </font>
    <font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1"/>
    <xf numFmtId="0" fontId="4" fillId="0" borderId="20" xfId="1" applyFont="1" applyBorder="1"/>
    <xf numFmtId="0" fontId="4" fillId="0" borderId="19" xfId="1" applyFont="1" applyBorder="1"/>
    <xf numFmtId="0" fontId="6" fillId="4" borderId="18" xfId="1" applyFont="1" applyFill="1" applyBorder="1" applyAlignment="1">
      <alignment horizontal="center"/>
    </xf>
    <xf numFmtId="167" fontId="4" fillId="3" borderId="13" xfId="1" applyNumberFormat="1" applyFont="1" applyFill="1" applyBorder="1" applyAlignment="1">
      <alignment horizontal="center"/>
    </xf>
    <xf numFmtId="2" fontId="4" fillId="3" borderId="14" xfId="1" applyNumberFormat="1" applyFont="1" applyFill="1" applyBorder="1" applyAlignment="1">
      <alignment horizontal="center"/>
    </xf>
    <xf numFmtId="168" fontId="4" fillId="3" borderId="12" xfId="1" applyNumberFormat="1" applyFont="1" applyFill="1" applyBorder="1" applyAlignment="1">
      <alignment horizontal="center"/>
    </xf>
    <xf numFmtId="167" fontId="4" fillId="3" borderId="10" xfId="1" applyNumberFormat="1" applyFont="1" applyFill="1" applyBorder="1" applyAlignment="1">
      <alignment horizontal="center"/>
    </xf>
    <xf numFmtId="166" fontId="4" fillId="3" borderId="10" xfId="1" applyNumberFormat="1" applyFont="1" applyFill="1" applyBorder="1" applyAlignment="1">
      <alignment horizontal="center"/>
    </xf>
    <xf numFmtId="0" fontId="4" fillId="3" borderId="14" xfId="1" applyNumberFormat="1" applyFont="1" applyFill="1" applyBorder="1" applyAlignment="1">
      <alignment horizontal="center"/>
    </xf>
    <xf numFmtId="165" fontId="4" fillId="3" borderId="8" xfId="1" applyNumberFormat="1" applyFont="1" applyFill="1" applyBorder="1" applyAlignment="1">
      <alignment horizontal="center"/>
    </xf>
    <xf numFmtId="0" fontId="3" fillId="0" borderId="12" xfId="1" applyFill="1" applyBorder="1" applyAlignment="1">
      <alignment horizontal="center"/>
    </xf>
    <xf numFmtId="0" fontId="4" fillId="3" borderId="10" xfId="1" applyNumberFormat="1" applyFont="1" applyFill="1" applyBorder="1" applyAlignment="1">
      <alignment horizontal="center"/>
    </xf>
    <xf numFmtId="2" fontId="4" fillId="3" borderId="10" xfId="1" applyNumberFormat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/>
    </xf>
    <xf numFmtId="166" fontId="4" fillId="3" borderId="9" xfId="1" applyNumberFormat="1" applyFont="1" applyFill="1" applyBorder="1" applyAlignment="1">
      <alignment horizontal="center"/>
    </xf>
    <xf numFmtId="0" fontId="3" fillId="3" borderId="12" xfId="1" applyFill="1" applyBorder="1" applyAlignment="1">
      <alignment horizontal="center"/>
    </xf>
    <xf numFmtId="167" fontId="4" fillId="3" borderId="11" xfId="1" applyNumberFormat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  <xf numFmtId="167" fontId="4" fillId="3" borderId="9" xfId="1" applyNumberFormat="1" applyFont="1" applyFill="1" applyBorder="1" applyAlignment="1">
      <alignment horizontal="center"/>
    </xf>
    <xf numFmtId="0" fontId="4" fillId="3" borderId="9" xfId="1" applyNumberFormat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4" fillId="0" borderId="6" xfId="1" applyFont="1" applyBorder="1"/>
    <xf numFmtId="0" fontId="4" fillId="0" borderId="5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12" xfId="1" applyBorder="1" applyAlignment="1">
      <alignment horizontal="center"/>
    </xf>
    <xf numFmtId="0" fontId="3" fillId="2" borderId="3" xfId="1" applyFill="1" applyBorder="1"/>
    <xf numFmtId="0" fontId="3" fillId="2" borderId="2" xfId="1" applyFont="1" applyFill="1" applyBorder="1"/>
    <xf numFmtId="164" fontId="3" fillId="2" borderId="2" xfId="1" applyNumberFormat="1" applyFont="1" applyFill="1" applyBorder="1"/>
    <xf numFmtId="164" fontId="1" fillId="2" borderId="2" xfId="1" applyNumberFormat="1" applyFont="1" applyFill="1" applyBorder="1"/>
    <xf numFmtId="0" fontId="3" fillId="2" borderId="1" xfId="1" applyFont="1" applyFill="1" applyBorder="1"/>
    <xf numFmtId="0" fontId="1" fillId="0" borderId="0" xfId="1" applyFont="1" applyAlignment="1">
      <alignment horizontal="left"/>
    </xf>
    <xf numFmtId="0" fontId="1" fillId="0" borderId="0" xfId="1" applyFont="1" applyAlignment="1"/>
    <xf numFmtId="0" fontId="1" fillId="0" borderId="0" xfId="1" applyFont="1"/>
    <xf numFmtId="0" fontId="2" fillId="0" borderId="0" xfId="1" applyFont="1" applyAlignment="1"/>
    <xf numFmtId="0" fontId="3" fillId="0" borderId="0" xfId="1" applyAlignment="1"/>
    <xf numFmtId="0" fontId="4" fillId="0" borderId="15" xfId="1" applyFont="1" applyBorder="1" applyAlignment="1"/>
    <xf numFmtId="0" fontId="4" fillId="0" borderId="16" xfId="1" applyFont="1" applyBorder="1" applyAlignment="1"/>
    <xf numFmtId="0" fontId="4" fillId="0" borderId="17" xfId="1" applyFont="1" applyBorder="1" applyAlignment="1"/>
    <xf numFmtId="0" fontId="1" fillId="0" borderId="0" xfId="1" applyFont="1" applyAlignment="1"/>
  </cellXfs>
  <cellStyles count="3">
    <cellStyle name="Normální" xfId="0" builtinId="0"/>
    <cellStyle name="Normální 2" xfId="1"/>
    <cellStyle name="Procenta 2" xfId="2"/>
  </cellStyles>
  <dxfs count="8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6"/>
  <sheetViews>
    <sheetView showGridLines="0" showRowColHeaders="0" tabSelected="1" workbookViewId="0">
      <selection activeCell="D48" sqref="D48"/>
    </sheetView>
  </sheetViews>
  <sheetFormatPr defaultColWidth="9.109375" defaultRowHeight="13.2" x14ac:dyDescent="0.25"/>
  <cols>
    <col min="1" max="1" width="9.109375" style="1"/>
    <col min="2" max="2" width="9.109375" style="1" hidden="1" customWidth="1"/>
    <col min="3" max="8" width="10.6640625" style="1" customWidth="1"/>
    <col min="9" max="9" width="11.5546875" style="1" bestFit="1" customWidth="1"/>
    <col min="10" max="11" width="9.109375" style="1"/>
    <col min="12" max="12" width="9.6640625" style="1" customWidth="1"/>
    <col min="13" max="16384" width="9.109375" style="1"/>
  </cols>
  <sheetData>
    <row r="3" spans="2:9" x14ac:dyDescent="0.25">
      <c r="C3" s="33" t="s">
        <v>13</v>
      </c>
      <c r="D3" s="36"/>
      <c r="E3" s="36"/>
      <c r="F3" s="36"/>
    </row>
    <row r="5" spans="2:9" x14ac:dyDescent="0.25">
      <c r="C5" s="40" t="s">
        <v>12</v>
      </c>
      <c r="D5" s="40"/>
      <c r="E5" s="34" t="s">
        <v>14</v>
      </c>
      <c r="F5" s="34"/>
    </row>
    <row r="7" spans="2:9" x14ac:dyDescent="0.25">
      <c r="C7" s="40" t="s">
        <v>0</v>
      </c>
      <c r="D7" s="40"/>
      <c r="E7" s="35"/>
    </row>
    <row r="8" spans="2:9" x14ac:dyDescent="0.25">
      <c r="C8" s="40"/>
      <c r="D8" s="40"/>
    </row>
    <row r="9" spans="2:9" x14ac:dyDescent="0.25">
      <c r="C9" s="40" t="s">
        <v>1</v>
      </c>
      <c r="D9" s="40"/>
      <c r="G9" s="34" t="s">
        <v>2</v>
      </c>
    </row>
    <row r="10" spans="2:9" x14ac:dyDescent="0.25">
      <c r="C10" s="33"/>
      <c r="D10" s="33"/>
    </row>
    <row r="11" spans="2:9" ht="13.8" thickBot="1" x14ac:dyDescent="0.3">
      <c r="G11" s="1" t="s">
        <v>3</v>
      </c>
      <c r="H11" s="32">
        <v>1</v>
      </c>
    </row>
    <row r="12" spans="2:9" x14ac:dyDescent="0.25">
      <c r="C12" s="31"/>
      <c r="D12" s="28" t="s">
        <v>4</v>
      </c>
      <c r="E12" s="30">
        <f>C15</f>
        <v>42491</v>
      </c>
      <c r="F12" s="29"/>
      <c r="G12" s="28"/>
      <c r="H12" s="28"/>
      <c r="I12" s="27"/>
    </row>
    <row r="13" spans="2:9" ht="13.8" x14ac:dyDescent="0.25">
      <c r="B13" s="26"/>
      <c r="C13" s="25" t="s">
        <v>5</v>
      </c>
      <c r="D13" s="24" t="s">
        <v>6</v>
      </c>
      <c r="E13" s="24" t="s">
        <v>7</v>
      </c>
      <c r="F13" s="24" t="s">
        <v>8</v>
      </c>
      <c r="G13" s="24" t="s">
        <v>9</v>
      </c>
      <c r="H13" s="23" t="s">
        <v>10</v>
      </c>
      <c r="I13" s="22" t="s">
        <v>19</v>
      </c>
    </row>
    <row r="14" spans="2:9" x14ac:dyDescent="0.25">
      <c r="B14" s="17">
        <f t="shared" ref="B14:B45" si="0">WEEKDAY(C14,2)</f>
        <v>6</v>
      </c>
      <c r="C14" s="11">
        <v>42490</v>
      </c>
      <c r="D14" s="21" t="str">
        <f t="shared" ref="D14:D45" si="1">TEXT(C14,"ddd")</f>
        <v>so</v>
      </c>
      <c r="E14" s="16"/>
      <c r="F14" s="20">
        <v>1</v>
      </c>
      <c r="G14" s="19"/>
      <c r="H14" s="14">
        <v>18</v>
      </c>
      <c r="I14" s="18"/>
    </row>
    <row r="15" spans="2:9" x14ac:dyDescent="0.25">
      <c r="B15" s="17">
        <f t="shared" si="0"/>
        <v>7</v>
      </c>
      <c r="C15" s="11">
        <f>C14+1</f>
        <v>42491</v>
      </c>
      <c r="D15" s="13" t="str">
        <f t="shared" si="1"/>
        <v>ne</v>
      </c>
      <c r="E15" s="16"/>
      <c r="F15" s="8">
        <v>1</v>
      </c>
      <c r="G15" s="7">
        <f t="shared" ref="G15:G45" si="2">IF(E15&gt;0,(E15-E14)*F14,0)</f>
        <v>0</v>
      </c>
      <c r="H15" s="14">
        <v>18</v>
      </c>
      <c r="I15" s="5"/>
    </row>
    <row r="16" spans="2:9" x14ac:dyDescent="0.25">
      <c r="B16" s="17">
        <f t="shared" si="0"/>
        <v>1</v>
      </c>
      <c r="C16" s="11">
        <f t="shared" ref="C16:C45" si="3">C15+1</f>
        <v>42492</v>
      </c>
      <c r="D16" s="13" t="str">
        <f t="shared" si="1"/>
        <v>po</v>
      </c>
      <c r="E16" s="16"/>
      <c r="F16" s="8">
        <f t="shared" ref="F16:F45" si="4">H$11</f>
        <v>1</v>
      </c>
      <c r="G16" s="7">
        <f t="shared" si="2"/>
        <v>0</v>
      </c>
      <c r="H16" s="14">
        <v>18</v>
      </c>
      <c r="I16" s="5"/>
    </row>
    <row r="17" spans="2:9" x14ac:dyDescent="0.25">
      <c r="B17" s="17">
        <f t="shared" si="0"/>
        <v>2</v>
      </c>
      <c r="C17" s="11">
        <f t="shared" si="3"/>
        <v>42493</v>
      </c>
      <c r="D17" s="13" t="str">
        <f t="shared" si="1"/>
        <v>út</v>
      </c>
      <c r="E17" s="16"/>
      <c r="F17" s="8">
        <f t="shared" si="4"/>
        <v>1</v>
      </c>
      <c r="G17" s="7">
        <f t="shared" si="2"/>
        <v>0</v>
      </c>
      <c r="H17" s="14">
        <v>18</v>
      </c>
      <c r="I17" s="5"/>
    </row>
    <row r="18" spans="2:9" x14ac:dyDescent="0.25">
      <c r="B18" s="12">
        <f t="shared" si="0"/>
        <v>3</v>
      </c>
      <c r="C18" s="11">
        <f t="shared" si="3"/>
        <v>42494</v>
      </c>
      <c r="D18" s="13" t="str">
        <f t="shared" si="1"/>
        <v>st</v>
      </c>
      <c r="E18" s="9"/>
      <c r="F18" s="8">
        <f t="shared" si="4"/>
        <v>1</v>
      </c>
      <c r="G18" s="7">
        <f t="shared" si="2"/>
        <v>0</v>
      </c>
      <c r="H18" s="14">
        <v>18</v>
      </c>
      <c r="I18" s="5"/>
    </row>
    <row r="19" spans="2:9" x14ac:dyDescent="0.25">
      <c r="B19" s="12">
        <f t="shared" si="0"/>
        <v>4</v>
      </c>
      <c r="C19" s="11">
        <f t="shared" si="3"/>
        <v>42495</v>
      </c>
      <c r="D19" s="13" t="str">
        <f t="shared" si="1"/>
        <v>čt</v>
      </c>
      <c r="E19" s="9"/>
      <c r="F19" s="8">
        <f t="shared" si="4"/>
        <v>1</v>
      </c>
      <c r="G19" s="7">
        <f t="shared" si="2"/>
        <v>0</v>
      </c>
      <c r="H19" s="14">
        <v>18</v>
      </c>
      <c r="I19" s="5"/>
    </row>
    <row r="20" spans="2:9" x14ac:dyDescent="0.25">
      <c r="B20" s="12">
        <f t="shared" si="0"/>
        <v>5</v>
      </c>
      <c r="C20" s="11">
        <f t="shared" si="3"/>
        <v>42496</v>
      </c>
      <c r="D20" s="13" t="str">
        <f t="shared" si="1"/>
        <v>pá</v>
      </c>
      <c r="E20" s="9"/>
      <c r="F20" s="8">
        <f t="shared" si="4"/>
        <v>1</v>
      </c>
      <c r="G20" s="7">
        <f t="shared" si="2"/>
        <v>0</v>
      </c>
      <c r="H20" s="14">
        <v>18</v>
      </c>
      <c r="I20" s="5"/>
    </row>
    <row r="21" spans="2:9" x14ac:dyDescent="0.25">
      <c r="B21" s="12">
        <f t="shared" si="0"/>
        <v>6</v>
      </c>
      <c r="C21" s="11">
        <f t="shared" si="3"/>
        <v>42497</v>
      </c>
      <c r="D21" s="13" t="str">
        <f t="shared" si="1"/>
        <v>so</v>
      </c>
      <c r="E21" s="9"/>
      <c r="F21" s="8">
        <f t="shared" si="4"/>
        <v>1</v>
      </c>
      <c r="G21" s="7">
        <f t="shared" si="2"/>
        <v>0</v>
      </c>
      <c r="H21" s="14">
        <v>18</v>
      </c>
      <c r="I21" s="5"/>
    </row>
    <row r="22" spans="2:9" x14ac:dyDescent="0.25">
      <c r="B22" s="12">
        <f t="shared" si="0"/>
        <v>7</v>
      </c>
      <c r="C22" s="11">
        <f t="shared" si="3"/>
        <v>42498</v>
      </c>
      <c r="D22" s="13" t="str">
        <f t="shared" si="1"/>
        <v>ne</v>
      </c>
      <c r="E22" s="9"/>
      <c r="F22" s="8">
        <f t="shared" si="4"/>
        <v>1</v>
      </c>
      <c r="G22" s="7">
        <f t="shared" si="2"/>
        <v>0</v>
      </c>
      <c r="H22" s="14">
        <v>18</v>
      </c>
      <c r="I22" s="5"/>
    </row>
    <row r="23" spans="2:9" x14ac:dyDescent="0.25">
      <c r="B23" s="12">
        <f t="shared" si="0"/>
        <v>1</v>
      </c>
      <c r="C23" s="11">
        <f t="shared" si="3"/>
        <v>42499</v>
      </c>
      <c r="D23" s="13" t="str">
        <f t="shared" si="1"/>
        <v>po</v>
      </c>
      <c r="E23" s="9"/>
      <c r="F23" s="8">
        <f t="shared" si="4"/>
        <v>1</v>
      </c>
      <c r="G23" s="7">
        <f t="shared" si="2"/>
        <v>0</v>
      </c>
      <c r="H23" s="14">
        <v>18</v>
      </c>
      <c r="I23" s="5"/>
    </row>
    <row r="24" spans="2:9" x14ac:dyDescent="0.25">
      <c r="B24" s="12">
        <f t="shared" si="0"/>
        <v>2</v>
      </c>
      <c r="C24" s="11">
        <f t="shared" si="3"/>
        <v>42500</v>
      </c>
      <c r="D24" s="13" t="str">
        <f t="shared" si="1"/>
        <v>út</v>
      </c>
      <c r="E24" s="9"/>
      <c r="F24" s="8">
        <f t="shared" si="4"/>
        <v>1</v>
      </c>
      <c r="G24" s="7">
        <f t="shared" si="2"/>
        <v>0</v>
      </c>
      <c r="H24" s="14">
        <v>18</v>
      </c>
      <c r="I24" s="5"/>
    </row>
    <row r="25" spans="2:9" x14ac:dyDescent="0.25">
      <c r="B25" s="12">
        <f t="shared" si="0"/>
        <v>3</v>
      </c>
      <c r="C25" s="11">
        <f t="shared" si="3"/>
        <v>42501</v>
      </c>
      <c r="D25" s="13" t="str">
        <f t="shared" si="1"/>
        <v>st</v>
      </c>
      <c r="E25" s="9"/>
      <c r="F25" s="8">
        <f t="shared" si="4"/>
        <v>1</v>
      </c>
      <c r="G25" s="7">
        <f t="shared" si="2"/>
        <v>0</v>
      </c>
      <c r="H25" s="14">
        <v>18</v>
      </c>
      <c r="I25" s="5"/>
    </row>
    <row r="26" spans="2:9" x14ac:dyDescent="0.25">
      <c r="B26" s="12">
        <f t="shared" si="0"/>
        <v>4</v>
      </c>
      <c r="C26" s="11">
        <f t="shared" si="3"/>
        <v>42502</v>
      </c>
      <c r="D26" s="13" t="str">
        <f t="shared" si="1"/>
        <v>čt</v>
      </c>
      <c r="E26" s="9"/>
      <c r="F26" s="8">
        <f t="shared" si="4"/>
        <v>1</v>
      </c>
      <c r="G26" s="7">
        <f t="shared" si="2"/>
        <v>0</v>
      </c>
      <c r="H26" s="14">
        <v>18</v>
      </c>
      <c r="I26" s="5"/>
    </row>
    <row r="27" spans="2:9" x14ac:dyDescent="0.25">
      <c r="B27" s="12">
        <f t="shared" si="0"/>
        <v>5</v>
      </c>
      <c r="C27" s="11">
        <f t="shared" si="3"/>
        <v>42503</v>
      </c>
      <c r="D27" s="13" t="str">
        <f t="shared" si="1"/>
        <v>pá</v>
      </c>
      <c r="E27" s="9"/>
      <c r="F27" s="8">
        <f t="shared" si="4"/>
        <v>1</v>
      </c>
      <c r="G27" s="7">
        <f t="shared" si="2"/>
        <v>0</v>
      </c>
      <c r="H27" s="14">
        <v>18</v>
      </c>
      <c r="I27" s="5"/>
    </row>
    <row r="28" spans="2:9" x14ac:dyDescent="0.25">
      <c r="B28" s="12">
        <f t="shared" si="0"/>
        <v>6</v>
      </c>
      <c r="C28" s="11">
        <f t="shared" si="3"/>
        <v>42504</v>
      </c>
      <c r="D28" s="13" t="str">
        <f t="shared" si="1"/>
        <v>so</v>
      </c>
      <c r="E28" s="9"/>
      <c r="F28" s="8">
        <f t="shared" si="4"/>
        <v>1</v>
      </c>
      <c r="G28" s="7">
        <f t="shared" si="2"/>
        <v>0</v>
      </c>
      <c r="H28" s="14">
        <v>18</v>
      </c>
      <c r="I28" s="5"/>
    </row>
    <row r="29" spans="2:9" x14ac:dyDescent="0.25">
      <c r="B29" s="12">
        <f t="shared" si="0"/>
        <v>7</v>
      </c>
      <c r="C29" s="11">
        <f t="shared" si="3"/>
        <v>42505</v>
      </c>
      <c r="D29" s="13" t="str">
        <f t="shared" si="1"/>
        <v>ne</v>
      </c>
      <c r="E29" s="9"/>
      <c r="F29" s="8">
        <f t="shared" si="4"/>
        <v>1</v>
      </c>
      <c r="G29" s="7">
        <f t="shared" si="2"/>
        <v>0</v>
      </c>
      <c r="H29" s="14">
        <v>18</v>
      </c>
      <c r="I29" s="5"/>
    </row>
    <row r="30" spans="2:9" x14ac:dyDescent="0.25">
      <c r="B30" s="12">
        <f t="shared" si="0"/>
        <v>1</v>
      </c>
      <c r="C30" s="11">
        <f t="shared" si="3"/>
        <v>42506</v>
      </c>
      <c r="D30" s="13" t="str">
        <f t="shared" si="1"/>
        <v>po</v>
      </c>
      <c r="E30" s="9"/>
      <c r="F30" s="8">
        <f t="shared" si="4"/>
        <v>1</v>
      </c>
      <c r="G30" s="7">
        <f t="shared" si="2"/>
        <v>0</v>
      </c>
      <c r="H30" s="14">
        <v>18</v>
      </c>
      <c r="I30" s="5"/>
    </row>
    <row r="31" spans="2:9" x14ac:dyDescent="0.25">
      <c r="B31" s="12">
        <f t="shared" si="0"/>
        <v>2</v>
      </c>
      <c r="C31" s="11">
        <f t="shared" si="3"/>
        <v>42507</v>
      </c>
      <c r="D31" s="13" t="str">
        <f t="shared" si="1"/>
        <v>út</v>
      </c>
      <c r="E31" s="9"/>
      <c r="F31" s="8">
        <f t="shared" si="4"/>
        <v>1</v>
      </c>
      <c r="G31" s="7">
        <f t="shared" si="2"/>
        <v>0</v>
      </c>
      <c r="H31" s="14">
        <v>18</v>
      </c>
      <c r="I31" s="5"/>
    </row>
    <row r="32" spans="2:9" x14ac:dyDescent="0.25">
      <c r="B32" s="12">
        <f t="shared" si="0"/>
        <v>3</v>
      </c>
      <c r="C32" s="11">
        <f t="shared" si="3"/>
        <v>42508</v>
      </c>
      <c r="D32" s="13" t="str">
        <f t="shared" si="1"/>
        <v>st</v>
      </c>
      <c r="E32" s="9"/>
      <c r="F32" s="8">
        <f t="shared" si="4"/>
        <v>1</v>
      </c>
      <c r="G32" s="7">
        <f t="shared" si="2"/>
        <v>0</v>
      </c>
      <c r="H32" s="14">
        <v>18</v>
      </c>
      <c r="I32" s="5"/>
    </row>
    <row r="33" spans="2:9" x14ac:dyDescent="0.25">
      <c r="B33" s="12">
        <f t="shared" si="0"/>
        <v>4</v>
      </c>
      <c r="C33" s="11">
        <f t="shared" si="3"/>
        <v>42509</v>
      </c>
      <c r="D33" s="13" t="str">
        <f t="shared" si="1"/>
        <v>čt</v>
      </c>
      <c r="E33" s="9"/>
      <c r="F33" s="8">
        <f t="shared" si="4"/>
        <v>1</v>
      </c>
      <c r="G33" s="7">
        <f t="shared" si="2"/>
        <v>0</v>
      </c>
      <c r="H33" s="14">
        <v>18</v>
      </c>
      <c r="I33" s="5"/>
    </row>
    <row r="34" spans="2:9" x14ac:dyDescent="0.25">
      <c r="B34" s="12">
        <f t="shared" si="0"/>
        <v>5</v>
      </c>
      <c r="C34" s="11">
        <f t="shared" si="3"/>
        <v>42510</v>
      </c>
      <c r="D34" s="13" t="str">
        <f t="shared" si="1"/>
        <v>pá</v>
      </c>
      <c r="E34" s="9"/>
      <c r="F34" s="8">
        <f t="shared" si="4"/>
        <v>1</v>
      </c>
      <c r="G34" s="7">
        <f t="shared" si="2"/>
        <v>0</v>
      </c>
      <c r="H34" s="14">
        <v>18</v>
      </c>
      <c r="I34" s="5"/>
    </row>
    <row r="35" spans="2:9" x14ac:dyDescent="0.25">
      <c r="B35" s="12">
        <f t="shared" si="0"/>
        <v>6</v>
      </c>
      <c r="C35" s="11">
        <f t="shared" si="3"/>
        <v>42511</v>
      </c>
      <c r="D35" s="13" t="str">
        <f t="shared" si="1"/>
        <v>so</v>
      </c>
      <c r="E35" s="9"/>
      <c r="F35" s="8">
        <f t="shared" si="4"/>
        <v>1</v>
      </c>
      <c r="G35" s="7">
        <f t="shared" si="2"/>
        <v>0</v>
      </c>
      <c r="H35" s="14">
        <v>18</v>
      </c>
      <c r="I35" s="5"/>
    </row>
    <row r="36" spans="2:9" x14ac:dyDescent="0.25">
      <c r="B36" s="12">
        <f t="shared" si="0"/>
        <v>7</v>
      </c>
      <c r="C36" s="11">
        <f t="shared" si="3"/>
        <v>42512</v>
      </c>
      <c r="D36" s="13" t="str">
        <f t="shared" si="1"/>
        <v>ne</v>
      </c>
      <c r="E36" s="9"/>
      <c r="F36" s="8">
        <f t="shared" si="4"/>
        <v>1</v>
      </c>
      <c r="G36" s="7">
        <f t="shared" si="2"/>
        <v>0</v>
      </c>
      <c r="H36" s="14">
        <v>18</v>
      </c>
      <c r="I36" s="5"/>
    </row>
    <row r="37" spans="2:9" x14ac:dyDescent="0.25">
      <c r="B37" s="12">
        <f t="shared" si="0"/>
        <v>1</v>
      </c>
      <c r="C37" s="11">
        <f t="shared" si="3"/>
        <v>42513</v>
      </c>
      <c r="D37" s="13" t="str">
        <f t="shared" si="1"/>
        <v>po</v>
      </c>
      <c r="E37" s="9"/>
      <c r="F37" s="8">
        <f t="shared" si="4"/>
        <v>1</v>
      </c>
      <c r="G37" s="7">
        <f t="shared" si="2"/>
        <v>0</v>
      </c>
      <c r="H37" s="14">
        <v>18</v>
      </c>
      <c r="I37" s="5"/>
    </row>
    <row r="38" spans="2:9" x14ac:dyDescent="0.25">
      <c r="B38" s="12">
        <f t="shared" si="0"/>
        <v>2</v>
      </c>
      <c r="C38" s="11">
        <f>C37+1</f>
        <v>42514</v>
      </c>
      <c r="D38" s="13" t="str">
        <f t="shared" si="1"/>
        <v>út</v>
      </c>
      <c r="E38" s="9"/>
      <c r="F38" s="8">
        <f t="shared" si="4"/>
        <v>1</v>
      </c>
      <c r="G38" s="7">
        <f t="shared" si="2"/>
        <v>0</v>
      </c>
      <c r="H38" s="14">
        <v>18</v>
      </c>
      <c r="I38" s="5"/>
    </row>
    <row r="39" spans="2:9" x14ac:dyDescent="0.25">
      <c r="B39" s="12">
        <f t="shared" si="0"/>
        <v>3</v>
      </c>
      <c r="C39" s="11">
        <f t="shared" si="3"/>
        <v>42515</v>
      </c>
      <c r="D39" s="13" t="str">
        <f t="shared" si="1"/>
        <v>st</v>
      </c>
      <c r="E39" s="9"/>
      <c r="F39" s="8">
        <f t="shared" si="4"/>
        <v>1</v>
      </c>
      <c r="G39" s="7">
        <f t="shared" si="2"/>
        <v>0</v>
      </c>
      <c r="H39" s="14">
        <v>18</v>
      </c>
      <c r="I39" s="5"/>
    </row>
    <row r="40" spans="2:9" x14ac:dyDescent="0.25">
      <c r="B40" s="15">
        <f t="shared" si="0"/>
        <v>4</v>
      </c>
      <c r="C40" s="11">
        <f t="shared" si="3"/>
        <v>42516</v>
      </c>
      <c r="D40" s="13" t="str">
        <f t="shared" si="1"/>
        <v>čt</v>
      </c>
      <c r="E40" s="9"/>
      <c r="F40" s="8">
        <f t="shared" si="4"/>
        <v>1</v>
      </c>
      <c r="G40" s="7">
        <f t="shared" si="2"/>
        <v>0</v>
      </c>
      <c r="H40" s="14">
        <v>18</v>
      </c>
      <c r="I40" s="5"/>
    </row>
    <row r="41" spans="2:9" x14ac:dyDescent="0.25">
      <c r="B41" s="12">
        <f t="shared" si="0"/>
        <v>5</v>
      </c>
      <c r="C41" s="11">
        <f t="shared" si="3"/>
        <v>42517</v>
      </c>
      <c r="D41" s="13" t="str">
        <f t="shared" si="1"/>
        <v>pá</v>
      </c>
      <c r="E41" s="9"/>
      <c r="F41" s="8">
        <f t="shared" si="4"/>
        <v>1</v>
      </c>
      <c r="G41" s="7">
        <f t="shared" si="2"/>
        <v>0</v>
      </c>
      <c r="H41" s="14">
        <v>18</v>
      </c>
      <c r="I41" s="5"/>
    </row>
    <row r="42" spans="2:9" x14ac:dyDescent="0.25">
      <c r="B42" s="12">
        <f t="shared" si="0"/>
        <v>6</v>
      </c>
      <c r="C42" s="11">
        <f t="shared" si="3"/>
        <v>42518</v>
      </c>
      <c r="D42" s="13" t="str">
        <f t="shared" si="1"/>
        <v>so</v>
      </c>
      <c r="E42" s="9"/>
      <c r="F42" s="8">
        <f t="shared" si="4"/>
        <v>1</v>
      </c>
      <c r="G42" s="7">
        <f t="shared" si="2"/>
        <v>0</v>
      </c>
      <c r="H42" s="14">
        <v>18</v>
      </c>
      <c r="I42" s="5"/>
    </row>
    <row r="43" spans="2:9" x14ac:dyDescent="0.25">
      <c r="B43" s="12">
        <f t="shared" si="0"/>
        <v>7</v>
      </c>
      <c r="C43" s="11">
        <f t="shared" si="3"/>
        <v>42519</v>
      </c>
      <c r="D43" s="13" t="str">
        <f t="shared" si="1"/>
        <v>ne</v>
      </c>
      <c r="E43" s="9"/>
      <c r="F43" s="8">
        <f t="shared" si="4"/>
        <v>1</v>
      </c>
      <c r="G43" s="7">
        <f t="shared" si="2"/>
        <v>0</v>
      </c>
      <c r="H43" s="14">
        <v>18</v>
      </c>
      <c r="I43" s="5"/>
    </row>
    <row r="44" spans="2:9" x14ac:dyDescent="0.25">
      <c r="B44" s="12">
        <f t="shared" si="0"/>
        <v>1</v>
      </c>
      <c r="C44" s="11">
        <f t="shared" si="3"/>
        <v>42520</v>
      </c>
      <c r="D44" s="13" t="str">
        <f t="shared" si="1"/>
        <v>po</v>
      </c>
      <c r="E44" s="9"/>
      <c r="F44" s="8">
        <f t="shared" si="4"/>
        <v>1</v>
      </c>
      <c r="G44" s="7">
        <f t="shared" si="2"/>
        <v>0</v>
      </c>
      <c r="H44" s="14">
        <v>18</v>
      </c>
      <c r="I44" s="5"/>
    </row>
    <row r="45" spans="2:9" x14ac:dyDescent="0.25">
      <c r="B45" s="12">
        <f t="shared" si="0"/>
        <v>2</v>
      </c>
      <c r="C45" s="11">
        <f t="shared" si="3"/>
        <v>42521</v>
      </c>
      <c r="D45" s="10" t="str">
        <f t="shared" si="1"/>
        <v>út</v>
      </c>
      <c r="E45" s="9"/>
      <c r="F45" s="8">
        <f t="shared" si="4"/>
        <v>1</v>
      </c>
      <c r="G45" s="7">
        <f t="shared" si="2"/>
        <v>0</v>
      </c>
      <c r="H45" s="6">
        <v>18</v>
      </c>
      <c r="I45" s="5"/>
    </row>
    <row r="46" spans="2:9" ht="13.8" thickBot="1" x14ac:dyDescent="0.3">
      <c r="C46" s="37" t="s">
        <v>11</v>
      </c>
      <c r="D46" s="38"/>
      <c r="E46" s="38"/>
      <c r="F46" s="39"/>
      <c r="G46" s="4">
        <f>SUM(G15:G45)</f>
        <v>0</v>
      </c>
      <c r="H46" s="3"/>
      <c r="I46" s="2"/>
    </row>
  </sheetData>
  <protectedRanges>
    <protectedRange sqref="G9:I9" name="Oblast4"/>
    <protectedRange sqref="H11" name="Oblast2"/>
  </protectedRanges>
  <mergeCells count="5">
    <mergeCell ref="C46:F46"/>
    <mergeCell ref="C5:D5"/>
    <mergeCell ref="C7:D7"/>
    <mergeCell ref="C9:D9"/>
    <mergeCell ref="C8:D8"/>
  </mergeCells>
  <conditionalFormatting sqref="D14:D45">
    <cfRule type="cellIs" dxfId="7" priority="1" stopIfTrue="1" operator="equal">
      <formula>"so"</formula>
    </cfRule>
    <cfRule type="cellIs" dxfId="6" priority="2" stopIfTrue="1" operator="equal">
      <formula>"ne"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6"/>
  <sheetViews>
    <sheetView showGridLines="0" showRowColHeaders="0" workbookViewId="0">
      <selection activeCell="D48" sqref="D48"/>
    </sheetView>
  </sheetViews>
  <sheetFormatPr defaultColWidth="9.109375" defaultRowHeight="13.2" x14ac:dyDescent="0.25"/>
  <cols>
    <col min="1" max="1" width="9.109375" style="1"/>
    <col min="2" max="2" width="9.109375" style="1" hidden="1" customWidth="1"/>
    <col min="3" max="8" width="10.6640625" style="1" customWidth="1"/>
    <col min="9" max="9" width="11.5546875" style="1" bestFit="1" customWidth="1"/>
    <col min="10" max="11" width="9.109375" style="1"/>
    <col min="12" max="12" width="9.6640625" style="1" customWidth="1"/>
    <col min="13" max="16384" width="9.109375" style="1"/>
  </cols>
  <sheetData>
    <row r="3" spans="2:9" x14ac:dyDescent="0.25">
      <c r="C3" s="33" t="s">
        <v>13</v>
      </c>
      <c r="D3" s="36"/>
      <c r="E3" s="36"/>
      <c r="F3" s="36"/>
    </row>
    <row r="5" spans="2:9" x14ac:dyDescent="0.25">
      <c r="C5" s="40" t="s">
        <v>12</v>
      </c>
      <c r="D5" s="40"/>
      <c r="E5" s="34" t="s">
        <v>15</v>
      </c>
      <c r="F5" s="34"/>
    </row>
    <row r="7" spans="2:9" x14ac:dyDescent="0.25">
      <c r="C7" s="40" t="s">
        <v>0</v>
      </c>
      <c r="D7" s="40"/>
      <c r="E7" s="35"/>
    </row>
    <row r="8" spans="2:9" x14ac:dyDescent="0.25">
      <c r="C8" s="40"/>
      <c r="D8" s="40"/>
    </row>
    <row r="9" spans="2:9" x14ac:dyDescent="0.25">
      <c r="C9" s="40" t="s">
        <v>1</v>
      </c>
      <c r="D9" s="40"/>
      <c r="G9" s="34" t="s">
        <v>2</v>
      </c>
    </row>
    <row r="10" spans="2:9" x14ac:dyDescent="0.25">
      <c r="C10" s="33"/>
      <c r="D10" s="33"/>
    </row>
    <row r="11" spans="2:9" ht="13.8" thickBot="1" x14ac:dyDescent="0.3">
      <c r="G11" s="1" t="s">
        <v>3</v>
      </c>
      <c r="H11" s="32">
        <v>1</v>
      </c>
    </row>
    <row r="12" spans="2:9" x14ac:dyDescent="0.25">
      <c r="C12" s="31"/>
      <c r="D12" s="28" t="s">
        <v>4</v>
      </c>
      <c r="E12" s="30">
        <f>C15</f>
        <v>42491</v>
      </c>
      <c r="F12" s="29"/>
      <c r="G12" s="28"/>
      <c r="H12" s="28"/>
      <c r="I12" s="27"/>
    </row>
    <row r="13" spans="2:9" x14ac:dyDescent="0.25">
      <c r="B13" s="26"/>
      <c r="C13" s="25" t="s">
        <v>5</v>
      </c>
      <c r="D13" s="24" t="s">
        <v>6</v>
      </c>
      <c r="E13" s="24" t="s">
        <v>7</v>
      </c>
      <c r="F13" s="24" t="s">
        <v>8</v>
      </c>
      <c r="G13" s="24" t="s">
        <v>16</v>
      </c>
      <c r="H13" s="23" t="s">
        <v>10</v>
      </c>
      <c r="I13" s="22" t="s">
        <v>19</v>
      </c>
    </row>
    <row r="14" spans="2:9" x14ac:dyDescent="0.25">
      <c r="B14" s="17">
        <f t="shared" ref="B14:B45" si="0">WEEKDAY(C14,2)</f>
        <v>6</v>
      </c>
      <c r="C14" s="11">
        <f>'zemní plyn'!C14</f>
        <v>42490</v>
      </c>
      <c r="D14" s="21" t="str">
        <f t="shared" ref="D14:D45" si="1">TEXT(C14,"ddd")</f>
        <v>so</v>
      </c>
      <c r="E14" s="16"/>
      <c r="F14" s="20">
        <v>1</v>
      </c>
      <c r="G14" s="19"/>
      <c r="H14" s="14">
        <v>18</v>
      </c>
      <c r="I14" s="18"/>
    </row>
    <row r="15" spans="2:9" x14ac:dyDescent="0.25">
      <c r="B15" s="17">
        <f t="shared" si="0"/>
        <v>7</v>
      </c>
      <c r="C15" s="11">
        <f>'zemní plyn'!C15</f>
        <v>42491</v>
      </c>
      <c r="D15" s="13" t="str">
        <f t="shared" si="1"/>
        <v>ne</v>
      </c>
      <c r="E15" s="16"/>
      <c r="F15" s="8">
        <v>1</v>
      </c>
      <c r="G15" s="7">
        <f t="shared" ref="G15:G45" si="2">IF(E15&gt;0,(E15-E14)*F14,0)</f>
        <v>0</v>
      </c>
      <c r="H15" s="14">
        <v>18</v>
      </c>
      <c r="I15" s="5"/>
    </row>
    <row r="16" spans="2:9" x14ac:dyDescent="0.25">
      <c r="B16" s="17">
        <f t="shared" si="0"/>
        <v>1</v>
      </c>
      <c r="C16" s="11">
        <f>'zemní plyn'!C16</f>
        <v>42492</v>
      </c>
      <c r="D16" s="13" t="str">
        <f t="shared" si="1"/>
        <v>po</v>
      </c>
      <c r="E16" s="16"/>
      <c r="F16" s="8">
        <f t="shared" ref="F16:F45" si="3">H$11</f>
        <v>1</v>
      </c>
      <c r="G16" s="7">
        <f t="shared" si="2"/>
        <v>0</v>
      </c>
      <c r="H16" s="14">
        <v>18</v>
      </c>
      <c r="I16" s="5"/>
    </row>
    <row r="17" spans="2:9" x14ac:dyDescent="0.25">
      <c r="B17" s="17">
        <f t="shared" si="0"/>
        <v>2</v>
      </c>
      <c r="C17" s="11">
        <f>'zemní plyn'!C17</f>
        <v>42493</v>
      </c>
      <c r="D17" s="13" t="str">
        <f t="shared" si="1"/>
        <v>út</v>
      </c>
      <c r="E17" s="16"/>
      <c r="F17" s="8">
        <f t="shared" si="3"/>
        <v>1</v>
      </c>
      <c r="G17" s="7">
        <f t="shared" si="2"/>
        <v>0</v>
      </c>
      <c r="H17" s="14">
        <v>18</v>
      </c>
      <c r="I17" s="5"/>
    </row>
    <row r="18" spans="2:9" x14ac:dyDescent="0.25">
      <c r="B18" s="12">
        <f t="shared" si="0"/>
        <v>3</v>
      </c>
      <c r="C18" s="11">
        <f>'zemní plyn'!C18</f>
        <v>42494</v>
      </c>
      <c r="D18" s="13" t="str">
        <f t="shared" si="1"/>
        <v>st</v>
      </c>
      <c r="E18" s="9"/>
      <c r="F18" s="8">
        <f t="shared" si="3"/>
        <v>1</v>
      </c>
      <c r="G18" s="7">
        <f t="shared" si="2"/>
        <v>0</v>
      </c>
      <c r="H18" s="14">
        <v>18</v>
      </c>
      <c r="I18" s="5"/>
    </row>
    <row r="19" spans="2:9" x14ac:dyDescent="0.25">
      <c r="B19" s="12">
        <f t="shared" si="0"/>
        <v>4</v>
      </c>
      <c r="C19" s="11">
        <f>'zemní plyn'!C19</f>
        <v>42495</v>
      </c>
      <c r="D19" s="13" t="str">
        <f t="shared" si="1"/>
        <v>čt</v>
      </c>
      <c r="E19" s="9"/>
      <c r="F19" s="8">
        <f t="shared" si="3"/>
        <v>1</v>
      </c>
      <c r="G19" s="7">
        <f t="shared" si="2"/>
        <v>0</v>
      </c>
      <c r="H19" s="14">
        <v>18</v>
      </c>
      <c r="I19" s="5"/>
    </row>
    <row r="20" spans="2:9" x14ac:dyDescent="0.25">
      <c r="B20" s="12">
        <f t="shared" si="0"/>
        <v>5</v>
      </c>
      <c r="C20" s="11">
        <f>'zemní plyn'!C20</f>
        <v>42496</v>
      </c>
      <c r="D20" s="13" t="str">
        <f t="shared" si="1"/>
        <v>pá</v>
      </c>
      <c r="E20" s="9"/>
      <c r="F20" s="8">
        <f t="shared" si="3"/>
        <v>1</v>
      </c>
      <c r="G20" s="7">
        <f t="shared" si="2"/>
        <v>0</v>
      </c>
      <c r="H20" s="14">
        <v>18</v>
      </c>
      <c r="I20" s="5"/>
    </row>
    <row r="21" spans="2:9" x14ac:dyDescent="0.25">
      <c r="B21" s="12">
        <f t="shared" si="0"/>
        <v>6</v>
      </c>
      <c r="C21" s="11">
        <f>'zemní plyn'!C21</f>
        <v>42497</v>
      </c>
      <c r="D21" s="13" t="str">
        <f t="shared" si="1"/>
        <v>so</v>
      </c>
      <c r="E21" s="9"/>
      <c r="F21" s="8">
        <f t="shared" si="3"/>
        <v>1</v>
      </c>
      <c r="G21" s="7">
        <f t="shared" si="2"/>
        <v>0</v>
      </c>
      <c r="H21" s="14">
        <v>18</v>
      </c>
      <c r="I21" s="5"/>
    </row>
    <row r="22" spans="2:9" x14ac:dyDescent="0.25">
      <c r="B22" s="12">
        <f t="shared" si="0"/>
        <v>7</v>
      </c>
      <c r="C22" s="11">
        <f>'zemní plyn'!C22</f>
        <v>42498</v>
      </c>
      <c r="D22" s="13" t="str">
        <f t="shared" si="1"/>
        <v>ne</v>
      </c>
      <c r="E22" s="9"/>
      <c r="F22" s="8">
        <f t="shared" si="3"/>
        <v>1</v>
      </c>
      <c r="G22" s="7">
        <f t="shared" si="2"/>
        <v>0</v>
      </c>
      <c r="H22" s="14">
        <v>18</v>
      </c>
      <c r="I22" s="5"/>
    </row>
    <row r="23" spans="2:9" x14ac:dyDescent="0.25">
      <c r="B23" s="12">
        <f t="shared" si="0"/>
        <v>1</v>
      </c>
      <c r="C23" s="11">
        <f>'zemní plyn'!C23</f>
        <v>42499</v>
      </c>
      <c r="D23" s="13" t="str">
        <f t="shared" si="1"/>
        <v>po</v>
      </c>
      <c r="E23" s="9"/>
      <c r="F23" s="8">
        <f t="shared" si="3"/>
        <v>1</v>
      </c>
      <c r="G23" s="7">
        <f t="shared" si="2"/>
        <v>0</v>
      </c>
      <c r="H23" s="14">
        <v>18</v>
      </c>
      <c r="I23" s="5"/>
    </row>
    <row r="24" spans="2:9" x14ac:dyDescent="0.25">
      <c r="B24" s="12">
        <f t="shared" si="0"/>
        <v>2</v>
      </c>
      <c r="C24" s="11">
        <f>'zemní plyn'!C24</f>
        <v>42500</v>
      </c>
      <c r="D24" s="13" t="str">
        <f t="shared" si="1"/>
        <v>út</v>
      </c>
      <c r="E24" s="9"/>
      <c r="F24" s="8">
        <f t="shared" si="3"/>
        <v>1</v>
      </c>
      <c r="G24" s="7">
        <f t="shared" si="2"/>
        <v>0</v>
      </c>
      <c r="H24" s="14">
        <v>18</v>
      </c>
      <c r="I24" s="5"/>
    </row>
    <row r="25" spans="2:9" x14ac:dyDescent="0.25">
      <c r="B25" s="12">
        <f t="shared" si="0"/>
        <v>3</v>
      </c>
      <c r="C25" s="11">
        <f>'zemní plyn'!C25</f>
        <v>42501</v>
      </c>
      <c r="D25" s="13" t="str">
        <f t="shared" si="1"/>
        <v>st</v>
      </c>
      <c r="E25" s="9"/>
      <c r="F25" s="8">
        <f t="shared" si="3"/>
        <v>1</v>
      </c>
      <c r="G25" s="7">
        <f t="shared" si="2"/>
        <v>0</v>
      </c>
      <c r="H25" s="14">
        <v>18</v>
      </c>
      <c r="I25" s="5"/>
    </row>
    <row r="26" spans="2:9" x14ac:dyDescent="0.25">
      <c r="B26" s="12">
        <f t="shared" si="0"/>
        <v>4</v>
      </c>
      <c r="C26" s="11">
        <f>'zemní plyn'!C26</f>
        <v>42502</v>
      </c>
      <c r="D26" s="13" t="str">
        <f t="shared" si="1"/>
        <v>čt</v>
      </c>
      <c r="E26" s="9"/>
      <c r="F26" s="8">
        <f t="shared" si="3"/>
        <v>1</v>
      </c>
      <c r="G26" s="7">
        <f t="shared" si="2"/>
        <v>0</v>
      </c>
      <c r="H26" s="14">
        <v>18</v>
      </c>
      <c r="I26" s="5"/>
    </row>
    <row r="27" spans="2:9" x14ac:dyDescent="0.25">
      <c r="B27" s="12">
        <f t="shared" si="0"/>
        <v>5</v>
      </c>
      <c r="C27" s="11">
        <f>'zemní plyn'!C27</f>
        <v>42503</v>
      </c>
      <c r="D27" s="13" t="str">
        <f t="shared" si="1"/>
        <v>pá</v>
      </c>
      <c r="E27" s="9"/>
      <c r="F27" s="8">
        <f t="shared" si="3"/>
        <v>1</v>
      </c>
      <c r="G27" s="7">
        <f t="shared" si="2"/>
        <v>0</v>
      </c>
      <c r="H27" s="14">
        <v>18</v>
      </c>
      <c r="I27" s="5"/>
    </row>
    <row r="28" spans="2:9" x14ac:dyDescent="0.25">
      <c r="B28" s="12">
        <f t="shared" si="0"/>
        <v>6</v>
      </c>
      <c r="C28" s="11">
        <f>'zemní plyn'!C28</f>
        <v>42504</v>
      </c>
      <c r="D28" s="13" t="str">
        <f t="shared" si="1"/>
        <v>so</v>
      </c>
      <c r="E28" s="9"/>
      <c r="F28" s="8">
        <f t="shared" si="3"/>
        <v>1</v>
      </c>
      <c r="G28" s="7">
        <f t="shared" si="2"/>
        <v>0</v>
      </c>
      <c r="H28" s="14">
        <v>18</v>
      </c>
      <c r="I28" s="5"/>
    </row>
    <row r="29" spans="2:9" x14ac:dyDescent="0.25">
      <c r="B29" s="12">
        <f t="shared" si="0"/>
        <v>7</v>
      </c>
      <c r="C29" s="11">
        <f>'zemní plyn'!C29</f>
        <v>42505</v>
      </c>
      <c r="D29" s="13" t="str">
        <f t="shared" si="1"/>
        <v>ne</v>
      </c>
      <c r="E29" s="9"/>
      <c r="F29" s="8">
        <f t="shared" si="3"/>
        <v>1</v>
      </c>
      <c r="G29" s="7">
        <f t="shared" si="2"/>
        <v>0</v>
      </c>
      <c r="H29" s="14">
        <v>18</v>
      </c>
      <c r="I29" s="5"/>
    </row>
    <row r="30" spans="2:9" x14ac:dyDescent="0.25">
      <c r="B30" s="12">
        <f t="shared" si="0"/>
        <v>1</v>
      </c>
      <c r="C30" s="11">
        <f>'zemní plyn'!C30</f>
        <v>42506</v>
      </c>
      <c r="D30" s="13" t="str">
        <f t="shared" si="1"/>
        <v>po</v>
      </c>
      <c r="E30" s="9"/>
      <c r="F30" s="8">
        <f t="shared" si="3"/>
        <v>1</v>
      </c>
      <c r="G30" s="7">
        <f t="shared" si="2"/>
        <v>0</v>
      </c>
      <c r="H30" s="14">
        <v>18</v>
      </c>
      <c r="I30" s="5"/>
    </row>
    <row r="31" spans="2:9" x14ac:dyDescent="0.25">
      <c r="B31" s="12">
        <f t="shared" si="0"/>
        <v>2</v>
      </c>
      <c r="C31" s="11">
        <f>'zemní plyn'!C31</f>
        <v>42507</v>
      </c>
      <c r="D31" s="13" t="str">
        <f t="shared" si="1"/>
        <v>út</v>
      </c>
      <c r="E31" s="9"/>
      <c r="F31" s="8">
        <f t="shared" si="3"/>
        <v>1</v>
      </c>
      <c r="G31" s="7">
        <f t="shared" si="2"/>
        <v>0</v>
      </c>
      <c r="H31" s="14">
        <v>18</v>
      </c>
      <c r="I31" s="5"/>
    </row>
    <row r="32" spans="2:9" x14ac:dyDescent="0.25">
      <c r="B32" s="12">
        <f t="shared" si="0"/>
        <v>3</v>
      </c>
      <c r="C32" s="11">
        <f>'zemní plyn'!C32</f>
        <v>42508</v>
      </c>
      <c r="D32" s="13" t="str">
        <f t="shared" si="1"/>
        <v>st</v>
      </c>
      <c r="E32" s="9"/>
      <c r="F32" s="8">
        <f t="shared" si="3"/>
        <v>1</v>
      </c>
      <c r="G32" s="7">
        <f t="shared" si="2"/>
        <v>0</v>
      </c>
      <c r="H32" s="14">
        <v>18</v>
      </c>
      <c r="I32" s="5"/>
    </row>
    <row r="33" spans="2:9" x14ac:dyDescent="0.25">
      <c r="B33" s="12">
        <f t="shared" si="0"/>
        <v>4</v>
      </c>
      <c r="C33" s="11">
        <f>'zemní plyn'!C33</f>
        <v>42509</v>
      </c>
      <c r="D33" s="13" t="str">
        <f t="shared" si="1"/>
        <v>čt</v>
      </c>
      <c r="E33" s="9"/>
      <c r="F33" s="8">
        <f t="shared" si="3"/>
        <v>1</v>
      </c>
      <c r="G33" s="7">
        <f t="shared" si="2"/>
        <v>0</v>
      </c>
      <c r="H33" s="14">
        <v>18</v>
      </c>
      <c r="I33" s="5"/>
    </row>
    <row r="34" spans="2:9" x14ac:dyDescent="0.25">
      <c r="B34" s="12">
        <f t="shared" si="0"/>
        <v>5</v>
      </c>
      <c r="C34" s="11">
        <f>'zemní plyn'!C34</f>
        <v>42510</v>
      </c>
      <c r="D34" s="13" t="str">
        <f t="shared" si="1"/>
        <v>pá</v>
      </c>
      <c r="E34" s="9"/>
      <c r="F34" s="8">
        <f t="shared" si="3"/>
        <v>1</v>
      </c>
      <c r="G34" s="7">
        <f t="shared" si="2"/>
        <v>0</v>
      </c>
      <c r="H34" s="14">
        <v>18</v>
      </c>
      <c r="I34" s="5"/>
    </row>
    <row r="35" spans="2:9" x14ac:dyDescent="0.25">
      <c r="B35" s="12">
        <f t="shared" si="0"/>
        <v>6</v>
      </c>
      <c r="C35" s="11">
        <f>'zemní plyn'!C35</f>
        <v>42511</v>
      </c>
      <c r="D35" s="13" t="str">
        <f t="shared" si="1"/>
        <v>so</v>
      </c>
      <c r="E35" s="9"/>
      <c r="F35" s="8">
        <f t="shared" si="3"/>
        <v>1</v>
      </c>
      <c r="G35" s="7">
        <f t="shared" si="2"/>
        <v>0</v>
      </c>
      <c r="H35" s="14">
        <v>18</v>
      </c>
      <c r="I35" s="5"/>
    </row>
    <row r="36" spans="2:9" x14ac:dyDescent="0.25">
      <c r="B36" s="12">
        <f t="shared" si="0"/>
        <v>7</v>
      </c>
      <c r="C36" s="11">
        <f>'zemní plyn'!C36</f>
        <v>42512</v>
      </c>
      <c r="D36" s="13" t="str">
        <f t="shared" si="1"/>
        <v>ne</v>
      </c>
      <c r="E36" s="9"/>
      <c r="F36" s="8">
        <f t="shared" si="3"/>
        <v>1</v>
      </c>
      <c r="G36" s="7">
        <f t="shared" si="2"/>
        <v>0</v>
      </c>
      <c r="H36" s="14">
        <v>18</v>
      </c>
      <c r="I36" s="5"/>
    </row>
    <row r="37" spans="2:9" x14ac:dyDescent="0.25">
      <c r="B37" s="12">
        <f t="shared" si="0"/>
        <v>1</v>
      </c>
      <c r="C37" s="11">
        <f>'zemní plyn'!C37</f>
        <v>42513</v>
      </c>
      <c r="D37" s="13" t="str">
        <f t="shared" si="1"/>
        <v>po</v>
      </c>
      <c r="E37" s="9"/>
      <c r="F37" s="8">
        <f t="shared" si="3"/>
        <v>1</v>
      </c>
      <c r="G37" s="7">
        <f t="shared" si="2"/>
        <v>0</v>
      </c>
      <c r="H37" s="14">
        <v>18</v>
      </c>
      <c r="I37" s="5"/>
    </row>
    <row r="38" spans="2:9" x14ac:dyDescent="0.25">
      <c r="B38" s="12">
        <f t="shared" si="0"/>
        <v>2</v>
      </c>
      <c r="C38" s="11">
        <f>'zemní plyn'!C38</f>
        <v>42514</v>
      </c>
      <c r="D38" s="13" t="str">
        <f t="shared" si="1"/>
        <v>út</v>
      </c>
      <c r="E38" s="9"/>
      <c r="F38" s="8">
        <f t="shared" si="3"/>
        <v>1</v>
      </c>
      <c r="G38" s="7">
        <f t="shared" si="2"/>
        <v>0</v>
      </c>
      <c r="H38" s="14">
        <v>18</v>
      </c>
      <c r="I38" s="5"/>
    </row>
    <row r="39" spans="2:9" x14ac:dyDescent="0.25">
      <c r="B39" s="12">
        <f t="shared" si="0"/>
        <v>3</v>
      </c>
      <c r="C39" s="11">
        <f>'zemní plyn'!C39</f>
        <v>42515</v>
      </c>
      <c r="D39" s="13" t="str">
        <f t="shared" si="1"/>
        <v>st</v>
      </c>
      <c r="E39" s="9"/>
      <c r="F39" s="8">
        <f t="shared" si="3"/>
        <v>1</v>
      </c>
      <c r="G39" s="7">
        <f t="shared" si="2"/>
        <v>0</v>
      </c>
      <c r="H39" s="14">
        <v>18</v>
      </c>
      <c r="I39" s="5"/>
    </row>
    <row r="40" spans="2:9" x14ac:dyDescent="0.25">
      <c r="B40" s="15">
        <f t="shared" si="0"/>
        <v>4</v>
      </c>
      <c r="C40" s="11">
        <f>'zemní plyn'!C40</f>
        <v>42516</v>
      </c>
      <c r="D40" s="13" t="str">
        <f t="shared" si="1"/>
        <v>čt</v>
      </c>
      <c r="E40" s="9"/>
      <c r="F40" s="8">
        <f t="shared" si="3"/>
        <v>1</v>
      </c>
      <c r="G40" s="7">
        <f t="shared" si="2"/>
        <v>0</v>
      </c>
      <c r="H40" s="14">
        <v>18</v>
      </c>
      <c r="I40" s="5"/>
    </row>
    <row r="41" spans="2:9" x14ac:dyDescent="0.25">
      <c r="B41" s="12">
        <f t="shared" si="0"/>
        <v>5</v>
      </c>
      <c r="C41" s="11">
        <f>'zemní plyn'!C41</f>
        <v>42517</v>
      </c>
      <c r="D41" s="13" t="str">
        <f t="shared" si="1"/>
        <v>pá</v>
      </c>
      <c r="E41" s="9"/>
      <c r="F41" s="8">
        <f t="shared" si="3"/>
        <v>1</v>
      </c>
      <c r="G41" s="7">
        <f t="shared" si="2"/>
        <v>0</v>
      </c>
      <c r="H41" s="14">
        <v>18</v>
      </c>
      <c r="I41" s="5"/>
    </row>
    <row r="42" spans="2:9" x14ac:dyDescent="0.25">
      <c r="B42" s="12">
        <f t="shared" si="0"/>
        <v>6</v>
      </c>
      <c r="C42" s="11">
        <f>'zemní plyn'!C42</f>
        <v>42518</v>
      </c>
      <c r="D42" s="13" t="str">
        <f t="shared" si="1"/>
        <v>so</v>
      </c>
      <c r="E42" s="9"/>
      <c r="F42" s="8">
        <f t="shared" si="3"/>
        <v>1</v>
      </c>
      <c r="G42" s="7">
        <f t="shared" si="2"/>
        <v>0</v>
      </c>
      <c r="H42" s="14">
        <v>18</v>
      </c>
      <c r="I42" s="5"/>
    </row>
    <row r="43" spans="2:9" x14ac:dyDescent="0.25">
      <c r="B43" s="12">
        <f t="shared" si="0"/>
        <v>7</v>
      </c>
      <c r="C43" s="11">
        <f>'zemní plyn'!C43</f>
        <v>42519</v>
      </c>
      <c r="D43" s="13" t="str">
        <f t="shared" si="1"/>
        <v>ne</v>
      </c>
      <c r="E43" s="9"/>
      <c r="F43" s="8">
        <f t="shared" si="3"/>
        <v>1</v>
      </c>
      <c r="G43" s="7">
        <f t="shared" si="2"/>
        <v>0</v>
      </c>
      <c r="H43" s="14">
        <v>18</v>
      </c>
      <c r="I43" s="5"/>
    </row>
    <row r="44" spans="2:9" x14ac:dyDescent="0.25">
      <c r="B44" s="12">
        <f t="shared" si="0"/>
        <v>1</v>
      </c>
      <c r="C44" s="11">
        <f>'zemní plyn'!C44</f>
        <v>42520</v>
      </c>
      <c r="D44" s="13" t="str">
        <f t="shared" si="1"/>
        <v>po</v>
      </c>
      <c r="E44" s="9"/>
      <c r="F44" s="8">
        <f t="shared" si="3"/>
        <v>1</v>
      </c>
      <c r="G44" s="7">
        <f t="shared" si="2"/>
        <v>0</v>
      </c>
      <c r="H44" s="14">
        <v>18</v>
      </c>
      <c r="I44" s="5"/>
    </row>
    <row r="45" spans="2:9" x14ac:dyDescent="0.25">
      <c r="B45" s="12">
        <f t="shared" si="0"/>
        <v>2</v>
      </c>
      <c r="C45" s="11">
        <f>'zemní plyn'!C45</f>
        <v>42521</v>
      </c>
      <c r="D45" s="10" t="str">
        <f t="shared" si="1"/>
        <v>út</v>
      </c>
      <c r="E45" s="9"/>
      <c r="F45" s="8">
        <f t="shared" si="3"/>
        <v>1</v>
      </c>
      <c r="G45" s="7">
        <f t="shared" si="2"/>
        <v>0</v>
      </c>
      <c r="H45" s="6">
        <v>18</v>
      </c>
      <c r="I45" s="5"/>
    </row>
    <row r="46" spans="2:9" ht="13.8" thickBot="1" x14ac:dyDescent="0.3">
      <c r="C46" s="37" t="s">
        <v>11</v>
      </c>
      <c r="D46" s="38"/>
      <c r="E46" s="38"/>
      <c r="F46" s="39"/>
      <c r="G46" s="4">
        <f>SUM(G15:G45)</f>
        <v>0</v>
      </c>
      <c r="H46" s="3"/>
      <c r="I46" s="2"/>
    </row>
  </sheetData>
  <protectedRanges>
    <protectedRange sqref="G9:I9" name="Oblast4"/>
    <protectedRange sqref="H11" name="Oblast2"/>
  </protectedRanges>
  <mergeCells count="5">
    <mergeCell ref="C5:D5"/>
    <mergeCell ref="C7:D7"/>
    <mergeCell ref="C8:D8"/>
    <mergeCell ref="C9:D9"/>
    <mergeCell ref="C46:F46"/>
  </mergeCells>
  <conditionalFormatting sqref="D14:D45">
    <cfRule type="cellIs" dxfId="5" priority="1" stopIfTrue="1" operator="equal">
      <formula>"so"</formula>
    </cfRule>
    <cfRule type="cellIs" dxfId="4" priority="2" stopIfTrue="1" operator="equal">
      <formula>"ne"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6"/>
  <sheetViews>
    <sheetView showGridLines="0" showRowColHeaders="0" workbookViewId="0">
      <selection activeCell="D48" sqref="D48"/>
    </sheetView>
  </sheetViews>
  <sheetFormatPr defaultColWidth="9.109375" defaultRowHeight="13.2" x14ac:dyDescent="0.25"/>
  <cols>
    <col min="1" max="1" width="9.109375" style="1"/>
    <col min="2" max="2" width="9.109375" style="1" hidden="1" customWidth="1"/>
    <col min="3" max="8" width="10.6640625" style="1" customWidth="1"/>
    <col min="9" max="9" width="11.5546875" style="1" bestFit="1" customWidth="1"/>
    <col min="10" max="11" width="9.109375" style="1"/>
    <col min="12" max="12" width="9.6640625" style="1" customWidth="1"/>
    <col min="13" max="16384" width="9.109375" style="1"/>
  </cols>
  <sheetData>
    <row r="3" spans="2:9" x14ac:dyDescent="0.25">
      <c r="C3" s="33" t="s">
        <v>13</v>
      </c>
      <c r="D3" s="36"/>
      <c r="E3" s="36"/>
      <c r="F3" s="36"/>
    </row>
    <row r="5" spans="2:9" x14ac:dyDescent="0.25">
      <c r="C5" s="40" t="s">
        <v>12</v>
      </c>
      <c r="D5" s="40"/>
      <c r="E5" s="34" t="s">
        <v>17</v>
      </c>
      <c r="F5" s="34"/>
    </row>
    <row r="7" spans="2:9" x14ac:dyDescent="0.25">
      <c r="C7" s="40" t="s">
        <v>0</v>
      </c>
      <c r="D7" s="40"/>
      <c r="E7" s="35"/>
    </row>
    <row r="8" spans="2:9" x14ac:dyDescent="0.25">
      <c r="C8" s="40"/>
      <c r="D8" s="40"/>
    </row>
    <row r="9" spans="2:9" x14ac:dyDescent="0.25">
      <c r="C9" s="40" t="s">
        <v>1</v>
      </c>
      <c r="D9" s="40"/>
      <c r="G9" s="34" t="s">
        <v>2</v>
      </c>
    </row>
    <row r="10" spans="2:9" x14ac:dyDescent="0.25">
      <c r="C10" s="33"/>
      <c r="D10" s="33"/>
    </row>
    <row r="11" spans="2:9" ht="13.8" thickBot="1" x14ac:dyDescent="0.3">
      <c r="G11" s="1" t="s">
        <v>3</v>
      </c>
      <c r="H11" s="32">
        <v>1</v>
      </c>
    </row>
    <row r="12" spans="2:9" x14ac:dyDescent="0.25">
      <c r="C12" s="31"/>
      <c r="D12" s="28" t="s">
        <v>4</v>
      </c>
      <c r="E12" s="30">
        <f>C15</f>
        <v>42491</v>
      </c>
      <c r="F12" s="29"/>
      <c r="G12" s="28"/>
      <c r="H12" s="28"/>
      <c r="I12" s="27"/>
    </row>
    <row r="13" spans="2:9" ht="13.8" x14ac:dyDescent="0.25">
      <c r="B13" s="26"/>
      <c r="C13" s="25" t="s">
        <v>5</v>
      </c>
      <c r="D13" s="24" t="s">
        <v>6</v>
      </c>
      <c r="E13" s="24" t="s">
        <v>7</v>
      </c>
      <c r="F13" s="24" t="s">
        <v>8</v>
      </c>
      <c r="G13" s="24" t="s">
        <v>9</v>
      </c>
      <c r="H13" s="23" t="s">
        <v>10</v>
      </c>
      <c r="I13" s="22" t="s">
        <v>19</v>
      </c>
    </row>
    <row r="14" spans="2:9" x14ac:dyDescent="0.25">
      <c r="B14" s="17">
        <f t="shared" ref="B14:B45" si="0">WEEKDAY(C14,2)</f>
        <v>6</v>
      </c>
      <c r="C14" s="11">
        <f>'zemní plyn'!C14</f>
        <v>42490</v>
      </c>
      <c r="D14" s="21" t="str">
        <f t="shared" ref="D14:D45" si="1">TEXT(C14,"ddd")</f>
        <v>so</v>
      </c>
      <c r="E14" s="16"/>
      <c r="F14" s="20">
        <v>1</v>
      </c>
      <c r="G14" s="19"/>
      <c r="H14" s="14">
        <v>18</v>
      </c>
      <c r="I14" s="18"/>
    </row>
    <row r="15" spans="2:9" x14ac:dyDescent="0.25">
      <c r="B15" s="17">
        <f t="shared" si="0"/>
        <v>7</v>
      </c>
      <c r="C15" s="11">
        <f>'zemní plyn'!C15</f>
        <v>42491</v>
      </c>
      <c r="D15" s="13" t="str">
        <f t="shared" si="1"/>
        <v>ne</v>
      </c>
      <c r="E15" s="16"/>
      <c r="F15" s="8">
        <v>1</v>
      </c>
      <c r="G15" s="7">
        <f t="shared" ref="G15:G45" si="2">IF(E15&gt;0,(E15-E14)*F14,0)</f>
        <v>0</v>
      </c>
      <c r="H15" s="14">
        <v>18</v>
      </c>
      <c r="I15" s="5"/>
    </row>
    <row r="16" spans="2:9" x14ac:dyDescent="0.25">
      <c r="B16" s="17">
        <f t="shared" si="0"/>
        <v>1</v>
      </c>
      <c r="C16" s="11">
        <f>'zemní plyn'!C16</f>
        <v>42492</v>
      </c>
      <c r="D16" s="13" t="str">
        <f t="shared" si="1"/>
        <v>po</v>
      </c>
      <c r="E16" s="16"/>
      <c r="F16" s="8">
        <f t="shared" ref="F16:F45" si="3">H$11</f>
        <v>1</v>
      </c>
      <c r="G16" s="7">
        <f t="shared" si="2"/>
        <v>0</v>
      </c>
      <c r="H16" s="14">
        <v>18</v>
      </c>
      <c r="I16" s="5"/>
    </row>
    <row r="17" spans="2:9" x14ac:dyDescent="0.25">
      <c r="B17" s="17">
        <f t="shared" si="0"/>
        <v>2</v>
      </c>
      <c r="C17" s="11">
        <f>'zemní plyn'!C17</f>
        <v>42493</v>
      </c>
      <c r="D17" s="13" t="str">
        <f t="shared" si="1"/>
        <v>út</v>
      </c>
      <c r="E17" s="16"/>
      <c r="F17" s="8">
        <f t="shared" si="3"/>
        <v>1</v>
      </c>
      <c r="G17" s="7">
        <f t="shared" si="2"/>
        <v>0</v>
      </c>
      <c r="H17" s="14">
        <v>18</v>
      </c>
      <c r="I17" s="5"/>
    </row>
    <row r="18" spans="2:9" x14ac:dyDescent="0.25">
      <c r="B18" s="12">
        <f t="shared" si="0"/>
        <v>3</v>
      </c>
      <c r="C18" s="11">
        <f>'zemní plyn'!C18</f>
        <v>42494</v>
      </c>
      <c r="D18" s="13" t="str">
        <f t="shared" si="1"/>
        <v>st</v>
      </c>
      <c r="E18" s="9"/>
      <c r="F18" s="8">
        <f t="shared" si="3"/>
        <v>1</v>
      </c>
      <c r="G18" s="7">
        <f t="shared" si="2"/>
        <v>0</v>
      </c>
      <c r="H18" s="14">
        <v>18</v>
      </c>
      <c r="I18" s="5"/>
    </row>
    <row r="19" spans="2:9" x14ac:dyDescent="0.25">
      <c r="B19" s="12">
        <f t="shared" si="0"/>
        <v>4</v>
      </c>
      <c r="C19" s="11">
        <f>'zemní plyn'!C19</f>
        <v>42495</v>
      </c>
      <c r="D19" s="13" t="str">
        <f t="shared" si="1"/>
        <v>čt</v>
      </c>
      <c r="E19" s="9"/>
      <c r="F19" s="8">
        <f t="shared" si="3"/>
        <v>1</v>
      </c>
      <c r="G19" s="7">
        <f t="shared" si="2"/>
        <v>0</v>
      </c>
      <c r="H19" s="14">
        <v>18</v>
      </c>
      <c r="I19" s="5"/>
    </row>
    <row r="20" spans="2:9" x14ac:dyDescent="0.25">
      <c r="B20" s="12">
        <f t="shared" si="0"/>
        <v>5</v>
      </c>
      <c r="C20" s="11">
        <f>'zemní plyn'!C20</f>
        <v>42496</v>
      </c>
      <c r="D20" s="13" t="str">
        <f t="shared" si="1"/>
        <v>pá</v>
      </c>
      <c r="E20" s="9"/>
      <c r="F20" s="8">
        <f t="shared" si="3"/>
        <v>1</v>
      </c>
      <c r="G20" s="7">
        <f t="shared" si="2"/>
        <v>0</v>
      </c>
      <c r="H20" s="14">
        <v>18</v>
      </c>
      <c r="I20" s="5"/>
    </row>
    <row r="21" spans="2:9" x14ac:dyDescent="0.25">
      <c r="B21" s="12">
        <f t="shared" si="0"/>
        <v>6</v>
      </c>
      <c r="C21" s="11">
        <f>'zemní plyn'!C21</f>
        <v>42497</v>
      </c>
      <c r="D21" s="13" t="str">
        <f t="shared" si="1"/>
        <v>so</v>
      </c>
      <c r="E21" s="9"/>
      <c r="F21" s="8">
        <f t="shared" si="3"/>
        <v>1</v>
      </c>
      <c r="G21" s="7">
        <f t="shared" si="2"/>
        <v>0</v>
      </c>
      <c r="H21" s="14">
        <v>18</v>
      </c>
      <c r="I21" s="5"/>
    </row>
    <row r="22" spans="2:9" x14ac:dyDescent="0.25">
      <c r="B22" s="12">
        <f t="shared" si="0"/>
        <v>7</v>
      </c>
      <c r="C22" s="11">
        <f>'zemní plyn'!C22</f>
        <v>42498</v>
      </c>
      <c r="D22" s="13" t="str">
        <f t="shared" si="1"/>
        <v>ne</v>
      </c>
      <c r="E22" s="9"/>
      <c r="F22" s="8">
        <f t="shared" si="3"/>
        <v>1</v>
      </c>
      <c r="G22" s="7">
        <f t="shared" si="2"/>
        <v>0</v>
      </c>
      <c r="H22" s="14">
        <v>18</v>
      </c>
      <c r="I22" s="5"/>
    </row>
    <row r="23" spans="2:9" x14ac:dyDescent="0.25">
      <c r="B23" s="12">
        <f t="shared" si="0"/>
        <v>1</v>
      </c>
      <c r="C23" s="11">
        <f>'zemní plyn'!C23</f>
        <v>42499</v>
      </c>
      <c r="D23" s="13" t="str">
        <f t="shared" si="1"/>
        <v>po</v>
      </c>
      <c r="E23" s="9"/>
      <c r="F23" s="8">
        <f t="shared" si="3"/>
        <v>1</v>
      </c>
      <c r="G23" s="7">
        <f t="shared" si="2"/>
        <v>0</v>
      </c>
      <c r="H23" s="14">
        <v>18</v>
      </c>
      <c r="I23" s="5"/>
    </row>
    <row r="24" spans="2:9" x14ac:dyDescent="0.25">
      <c r="B24" s="12">
        <f t="shared" si="0"/>
        <v>2</v>
      </c>
      <c r="C24" s="11">
        <f>'zemní plyn'!C24</f>
        <v>42500</v>
      </c>
      <c r="D24" s="13" t="str">
        <f t="shared" si="1"/>
        <v>út</v>
      </c>
      <c r="E24" s="9"/>
      <c r="F24" s="8">
        <f t="shared" si="3"/>
        <v>1</v>
      </c>
      <c r="G24" s="7">
        <f t="shared" si="2"/>
        <v>0</v>
      </c>
      <c r="H24" s="14">
        <v>18</v>
      </c>
      <c r="I24" s="5"/>
    </row>
    <row r="25" spans="2:9" x14ac:dyDescent="0.25">
      <c r="B25" s="12">
        <f t="shared" si="0"/>
        <v>3</v>
      </c>
      <c r="C25" s="11">
        <f>'zemní plyn'!C25</f>
        <v>42501</v>
      </c>
      <c r="D25" s="13" t="str">
        <f t="shared" si="1"/>
        <v>st</v>
      </c>
      <c r="E25" s="9"/>
      <c r="F25" s="8">
        <f t="shared" si="3"/>
        <v>1</v>
      </c>
      <c r="G25" s="7">
        <f t="shared" si="2"/>
        <v>0</v>
      </c>
      <c r="H25" s="14">
        <v>18</v>
      </c>
      <c r="I25" s="5"/>
    </row>
    <row r="26" spans="2:9" x14ac:dyDescent="0.25">
      <c r="B26" s="12">
        <f t="shared" si="0"/>
        <v>4</v>
      </c>
      <c r="C26" s="11">
        <f>'zemní plyn'!C26</f>
        <v>42502</v>
      </c>
      <c r="D26" s="13" t="str">
        <f t="shared" si="1"/>
        <v>čt</v>
      </c>
      <c r="E26" s="9"/>
      <c r="F26" s="8">
        <f t="shared" si="3"/>
        <v>1</v>
      </c>
      <c r="G26" s="7">
        <f t="shared" si="2"/>
        <v>0</v>
      </c>
      <c r="H26" s="14">
        <v>18</v>
      </c>
      <c r="I26" s="5"/>
    </row>
    <row r="27" spans="2:9" x14ac:dyDescent="0.25">
      <c r="B27" s="12">
        <f t="shared" si="0"/>
        <v>5</v>
      </c>
      <c r="C27" s="11">
        <f>'zemní plyn'!C27</f>
        <v>42503</v>
      </c>
      <c r="D27" s="13" t="str">
        <f t="shared" si="1"/>
        <v>pá</v>
      </c>
      <c r="E27" s="9"/>
      <c r="F27" s="8">
        <f t="shared" si="3"/>
        <v>1</v>
      </c>
      <c r="G27" s="7">
        <f t="shared" si="2"/>
        <v>0</v>
      </c>
      <c r="H27" s="14">
        <v>18</v>
      </c>
      <c r="I27" s="5"/>
    </row>
    <row r="28" spans="2:9" x14ac:dyDescent="0.25">
      <c r="B28" s="12">
        <f t="shared" si="0"/>
        <v>6</v>
      </c>
      <c r="C28" s="11">
        <f>'zemní plyn'!C28</f>
        <v>42504</v>
      </c>
      <c r="D28" s="13" t="str">
        <f t="shared" si="1"/>
        <v>so</v>
      </c>
      <c r="E28" s="9"/>
      <c r="F28" s="8">
        <f t="shared" si="3"/>
        <v>1</v>
      </c>
      <c r="G28" s="7">
        <f t="shared" si="2"/>
        <v>0</v>
      </c>
      <c r="H28" s="14">
        <v>18</v>
      </c>
      <c r="I28" s="5"/>
    </row>
    <row r="29" spans="2:9" x14ac:dyDescent="0.25">
      <c r="B29" s="12">
        <f t="shared" si="0"/>
        <v>7</v>
      </c>
      <c r="C29" s="11">
        <f>'zemní plyn'!C29</f>
        <v>42505</v>
      </c>
      <c r="D29" s="13" t="str">
        <f t="shared" si="1"/>
        <v>ne</v>
      </c>
      <c r="E29" s="9"/>
      <c r="F29" s="8">
        <f t="shared" si="3"/>
        <v>1</v>
      </c>
      <c r="G29" s="7">
        <f t="shared" si="2"/>
        <v>0</v>
      </c>
      <c r="H29" s="14">
        <v>18</v>
      </c>
      <c r="I29" s="5"/>
    </row>
    <row r="30" spans="2:9" x14ac:dyDescent="0.25">
      <c r="B30" s="12">
        <f t="shared" si="0"/>
        <v>1</v>
      </c>
      <c r="C30" s="11">
        <f>'zemní plyn'!C30</f>
        <v>42506</v>
      </c>
      <c r="D30" s="13" t="str">
        <f t="shared" si="1"/>
        <v>po</v>
      </c>
      <c r="E30" s="9"/>
      <c r="F30" s="8">
        <f t="shared" si="3"/>
        <v>1</v>
      </c>
      <c r="G30" s="7">
        <f t="shared" si="2"/>
        <v>0</v>
      </c>
      <c r="H30" s="14">
        <v>18</v>
      </c>
      <c r="I30" s="5"/>
    </row>
    <row r="31" spans="2:9" x14ac:dyDescent="0.25">
      <c r="B31" s="12">
        <f t="shared" si="0"/>
        <v>2</v>
      </c>
      <c r="C31" s="11">
        <f>'zemní plyn'!C31</f>
        <v>42507</v>
      </c>
      <c r="D31" s="13" t="str">
        <f t="shared" si="1"/>
        <v>út</v>
      </c>
      <c r="E31" s="9"/>
      <c r="F31" s="8">
        <f t="shared" si="3"/>
        <v>1</v>
      </c>
      <c r="G31" s="7">
        <f t="shared" si="2"/>
        <v>0</v>
      </c>
      <c r="H31" s="14">
        <v>18</v>
      </c>
      <c r="I31" s="5"/>
    </row>
    <row r="32" spans="2:9" x14ac:dyDescent="0.25">
      <c r="B32" s="12">
        <f t="shared" si="0"/>
        <v>3</v>
      </c>
      <c r="C32" s="11">
        <f>'zemní plyn'!C32</f>
        <v>42508</v>
      </c>
      <c r="D32" s="13" t="str">
        <f t="shared" si="1"/>
        <v>st</v>
      </c>
      <c r="E32" s="9"/>
      <c r="F32" s="8">
        <f t="shared" si="3"/>
        <v>1</v>
      </c>
      <c r="G32" s="7">
        <f t="shared" si="2"/>
        <v>0</v>
      </c>
      <c r="H32" s="14">
        <v>18</v>
      </c>
      <c r="I32" s="5"/>
    </row>
    <row r="33" spans="2:9" x14ac:dyDescent="0.25">
      <c r="B33" s="12">
        <f t="shared" si="0"/>
        <v>4</v>
      </c>
      <c r="C33" s="11">
        <f>'zemní plyn'!C33</f>
        <v>42509</v>
      </c>
      <c r="D33" s="13" t="str">
        <f t="shared" si="1"/>
        <v>čt</v>
      </c>
      <c r="E33" s="9"/>
      <c r="F33" s="8">
        <f t="shared" si="3"/>
        <v>1</v>
      </c>
      <c r="G33" s="7">
        <f t="shared" si="2"/>
        <v>0</v>
      </c>
      <c r="H33" s="14">
        <v>18</v>
      </c>
      <c r="I33" s="5"/>
    </row>
    <row r="34" spans="2:9" x14ac:dyDescent="0.25">
      <c r="B34" s="12">
        <f t="shared" si="0"/>
        <v>5</v>
      </c>
      <c r="C34" s="11">
        <f>'zemní plyn'!C34</f>
        <v>42510</v>
      </c>
      <c r="D34" s="13" t="str">
        <f t="shared" si="1"/>
        <v>pá</v>
      </c>
      <c r="E34" s="9"/>
      <c r="F34" s="8">
        <f t="shared" si="3"/>
        <v>1</v>
      </c>
      <c r="G34" s="7">
        <f t="shared" si="2"/>
        <v>0</v>
      </c>
      <c r="H34" s="14">
        <v>18</v>
      </c>
      <c r="I34" s="5"/>
    </row>
    <row r="35" spans="2:9" x14ac:dyDescent="0.25">
      <c r="B35" s="12">
        <f t="shared" si="0"/>
        <v>6</v>
      </c>
      <c r="C35" s="11">
        <f>'zemní plyn'!C35</f>
        <v>42511</v>
      </c>
      <c r="D35" s="13" t="str">
        <f t="shared" si="1"/>
        <v>so</v>
      </c>
      <c r="E35" s="9"/>
      <c r="F35" s="8">
        <f t="shared" si="3"/>
        <v>1</v>
      </c>
      <c r="G35" s="7">
        <f t="shared" si="2"/>
        <v>0</v>
      </c>
      <c r="H35" s="14">
        <v>18</v>
      </c>
      <c r="I35" s="5"/>
    </row>
    <row r="36" spans="2:9" x14ac:dyDescent="0.25">
      <c r="B36" s="12">
        <f t="shared" si="0"/>
        <v>7</v>
      </c>
      <c r="C36" s="11">
        <f>'zemní plyn'!C36</f>
        <v>42512</v>
      </c>
      <c r="D36" s="13" t="str">
        <f t="shared" si="1"/>
        <v>ne</v>
      </c>
      <c r="E36" s="9"/>
      <c r="F36" s="8">
        <f t="shared" si="3"/>
        <v>1</v>
      </c>
      <c r="G36" s="7">
        <f t="shared" si="2"/>
        <v>0</v>
      </c>
      <c r="H36" s="14">
        <v>18</v>
      </c>
      <c r="I36" s="5"/>
    </row>
    <row r="37" spans="2:9" x14ac:dyDescent="0.25">
      <c r="B37" s="12">
        <f t="shared" si="0"/>
        <v>1</v>
      </c>
      <c r="C37" s="11">
        <f>'zemní plyn'!C37</f>
        <v>42513</v>
      </c>
      <c r="D37" s="13" t="str">
        <f t="shared" si="1"/>
        <v>po</v>
      </c>
      <c r="E37" s="9"/>
      <c r="F37" s="8">
        <f t="shared" si="3"/>
        <v>1</v>
      </c>
      <c r="G37" s="7">
        <f t="shared" si="2"/>
        <v>0</v>
      </c>
      <c r="H37" s="14">
        <v>18</v>
      </c>
      <c r="I37" s="5"/>
    </row>
    <row r="38" spans="2:9" x14ac:dyDescent="0.25">
      <c r="B38" s="12">
        <f t="shared" si="0"/>
        <v>2</v>
      </c>
      <c r="C38" s="11">
        <f>'zemní plyn'!C38</f>
        <v>42514</v>
      </c>
      <c r="D38" s="13" t="str">
        <f t="shared" si="1"/>
        <v>út</v>
      </c>
      <c r="E38" s="9"/>
      <c r="F38" s="8">
        <f t="shared" si="3"/>
        <v>1</v>
      </c>
      <c r="G38" s="7">
        <f t="shared" si="2"/>
        <v>0</v>
      </c>
      <c r="H38" s="14">
        <v>18</v>
      </c>
      <c r="I38" s="5"/>
    </row>
    <row r="39" spans="2:9" x14ac:dyDescent="0.25">
      <c r="B39" s="12">
        <f t="shared" si="0"/>
        <v>3</v>
      </c>
      <c r="C39" s="11">
        <f>'zemní plyn'!C39</f>
        <v>42515</v>
      </c>
      <c r="D39" s="13" t="str">
        <f t="shared" si="1"/>
        <v>st</v>
      </c>
      <c r="E39" s="9"/>
      <c r="F39" s="8">
        <f t="shared" si="3"/>
        <v>1</v>
      </c>
      <c r="G39" s="7">
        <f t="shared" si="2"/>
        <v>0</v>
      </c>
      <c r="H39" s="14">
        <v>18</v>
      </c>
      <c r="I39" s="5"/>
    </row>
    <row r="40" spans="2:9" x14ac:dyDescent="0.25">
      <c r="B40" s="15">
        <f t="shared" si="0"/>
        <v>4</v>
      </c>
      <c r="C40" s="11">
        <f>'zemní plyn'!C40</f>
        <v>42516</v>
      </c>
      <c r="D40" s="13" t="str">
        <f t="shared" si="1"/>
        <v>čt</v>
      </c>
      <c r="E40" s="9"/>
      <c r="F40" s="8">
        <f t="shared" si="3"/>
        <v>1</v>
      </c>
      <c r="G40" s="7">
        <f t="shared" si="2"/>
        <v>0</v>
      </c>
      <c r="H40" s="14">
        <v>18</v>
      </c>
      <c r="I40" s="5"/>
    </row>
    <row r="41" spans="2:9" x14ac:dyDescent="0.25">
      <c r="B41" s="12">
        <f t="shared" si="0"/>
        <v>5</v>
      </c>
      <c r="C41" s="11">
        <f>'zemní plyn'!C41</f>
        <v>42517</v>
      </c>
      <c r="D41" s="13" t="str">
        <f t="shared" si="1"/>
        <v>pá</v>
      </c>
      <c r="E41" s="9"/>
      <c r="F41" s="8">
        <f t="shared" si="3"/>
        <v>1</v>
      </c>
      <c r="G41" s="7">
        <f t="shared" si="2"/>
        <v>0</v>
      </c>
      <c r="H41" s="14">
        <v>18</v>
      </c>
      <c r="I41" s="5"/>
    </row>
    <row r="42" spans="2:9" x14ac:dyDescent="0.25">
      <c r="B42" s="12">
        <f t="shared" si="0"/>
        <v>6</v>
      </c>
      <c r="C42" s="11">
        <f>'zemní plyn'!C42</f>
        <v>42518</v>
      </c>
      <c r="D42" s="13" t="str">
        <f t="shared" si="1"/>
        <v>so</v>
      </c>
      <c r="E42" s="9"/>
      <c r="F42" s="8">
        <f t="shared" si="3"/>
        <v>1</v>
      </c>
      <c r="G42" s="7">
        <f t="shared" si="2"/>
        <v>0</v>
      </c>
      <c r="H42" s="14">
        <v>18</v>
      </c>
      <c r="I42" s="5"/>
    </row>
    <row r="43" spans="2:9" x14ac:dyDescent="0.25">
      <c r="B43" s="12">
        <f t="shared" si="0"/>
        <v>7</v>
      </c>
      <c r="C43" s="11">
        <f>'zemní plyn'!C43</f>
        <v>42519</v>
      </c>
      <c r="D43" s="13" t="str">
        <f t="shared" si="1"/>
        <v>ne</v>
      </c>
      <c r="E43" s="9"/>
      <c r="F43" s="8">
        <f t="shared" si="3"/>
        <v>1</v>
      </c>
      <c r="G43" s="7">
        <f t="shared" si="2"/>
        <v>0</v>
      </c>
      <c r="H43" s="14">
        <v>18</v>
      </c>
      <c r="I43" s="5"/>
    </row>
    <row r="44" spans="2:9" x14ac:dyDescent="0.25">
      <c r="B44" s="12">
        <f t="shared" si="0"/>
        <v>1</v>
      </c>
      <c r="C44" s="11">
        <f>'zemní plyn'!C44</f>
        <v>42520</v>
      </c>
      <c r="D44" s="13" t="str">
        <f t="shared" si="1"/>
        <v>po</v>
      </c>
      <c r="E44" s="9"/>
      <c r="F44" s="8">
        <f t="shared" si="3"/>
        <v>1</v>
      </c>
      <c r="G44" s="7">
        <f t="shared" si="2"/>
        <v>0</v>
      </c>
      <c r="H44" s="14">
        <v>18</v>
      </c>
      <c r="I44" s="5"/>
    </row>
    <row r="45" spans="2:9" x14ac:dyDescent="0.25">
      <c r="B45" s="12">
        <f t="shared" si="0"/>
        <v>2</v>
      </c>
      <c r="C45" s="11">
        <f>'zemní plyn'!C45</f>
        <v>42521</v>
      </c>
      <c r="D45" s="10" t="str">
        <f t="shared" si="1"/>
        <v>út</v>
      </c>
      <c r="E45" s="9"/>
      <c r="F45" s="8">
        <f t="shared" si="3"/>
        <v>1</v>
      </c>
      <c r="G45" s="7">
        <f t="shared" si="2"/>
        <v>0</v>
      </c>
      <c r="H45" s="6">
        <v>18</v>
      </c>
      <c r="I45" s="5"/>
    </row>
    <row r="46" spans="2:9" ht="13.8" thickBot="1" x14ac:dyDescent="0.3">
      <c r="C46" s="37" t="s">
        <v>11</v>
      </c>
      <c r="D46" s="38"/>
      <c r="E46" s="38"/>
      <c r="F46" s="39"/>
      <c r="G46" s="4">
        <f>SUM(G15:G45)</f>
        <v>0</v>
      </c>
      <c r="H46" s="3"/>
      <c r="I46" s="2"/>
    </row>
  </sheetData>
  <protectedRanges>
    <protectedRange sqref="G9:I9" name="Oblast4"/>
    <protectedRange sqref="H11" name="Oblast2"/>
  </protectedRanges>
  <mergeCells count="5">
    <mergeCell ref="C5:D5"/>
    <mergeCell ref="C7:D7"/>
    <mergeCell ref="C8:D8"/>
    <mergeCell ref="C9:D9"/>
    <mergeCell ref="C46:F46"/>
  </mergeCells>
  <conditionalFormatting sqref="D14:D45">
    <cfRule type="cellIs" dxfId="3" priority="1" stopIfTrue="1" operator="equal">
      <formula>"so"</formula>
    </cfRule>
    <cfRule type="cellIs" dxfId="2" priority="2" stopIfTrue="1" operator="equal">
      <formula>"ne"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6"/>
  <sheetViews>
    <sheetView showGridLines="0" showRowColHeaders="0" topLeftCell="A4" workbookViewId="0">
      <selection activeCell="D48" sqref="D48"/>
    </sheetView>
  </sheetViews>
  <sheetFormatPr defaultColWidth="9.109375" defaultRowHeight="13.2" x14ac:dyDescent="0.25"/>
  <cols>
    <col min="1" max="1" width="9.109375" style="1"/>
    <col min="2" max="2" width="9.109375" style="1" hidden="1" customWidth="1"/>
    <col min="3" max="8" width="10.6640625" style="1" customWidth="1"/>
    <col min="9" max="9" width="11.5546875" style="1" bestFit="1" customWidth="1"/>
    <col min="10" max="11" width="9.109375" style="1"/>
    <col min="12" max="12" width="9.6640625" style="1" customWidth="1"/>
    <col min="13" max="16384" width="9.109375" style="1"/>
  </cols>
  <sheetData>
    <row r="3" spans="2:9" x14ac:dyDescent="0.25">
      <c r="C3" s="33" t="s">
        <v>13</v>
      </c>
      <c r="D3" s="36"/>
      <c r="E3" s="36"/>
      <c r="F3" s="36"/>
    </row>
    <row r="5" spans="2:9" x14ac:dyDescent="0.25">
      <c r="C5" s="40" t="s">
        <v>12</v>
      </c>
      <c r="D5" s="40"/>
      <c r="E5" s="34" t="s">
        <v>18</v>
      </c>
      <c r="F5" s="34"/>
    </row>
    <row r="7" spans="2:9" x14ac:dyDescent="0.25">
      <c r="C7" s="40" t="s">
        <v>0</v>
      </c>
      <c r="D7" s="40"/>
      <c r="E7" s="35"/>
    </row>
    <row r="8" spans="2:9" x14ac:dyDescent="0.25">
      <c r="C8" s="40"/>
      <c r="D8" s="40"/>
    </row>
    <row r="9" spans="2:9" x14ac:dyDescent="0.25">
      <c r="C9" s="40" t="s">
        <v>1</v>
      </c>
      <c r="D9" s="40"/>
      <c r="G9" s="34" t="s">
        <v>2</v>
      </c>
    </row>
    <row r="10" spans="2:9" x14ac:dyDescent="0.25">
      <c r="C10" s="33"/>
      <c r="D10" s="33"/>
    </row>
    <row r="11" spans="2:9" ht="13.8" thickBot="1" x14ac:dyDescent="0.3">
      <c r="G11" s="1" t="s">
        <v>3</v>
      </c>
      <c r="H11" s="32">
        <v>1</v>
      </c>
    </row>
    <row r="12" spans="2:9" x14ac:dyDescent="0.25">
      <c r="C12" s="31"/>
      <c r="D12" s="28" t="s">
        <v>4</v>
      </c>
      <c r="E12" s="30">
        <f>C15</f>
        <v>42491</v>
      </c>
      <c r="F12" s="29"/>
      <c r="G12" s="28"/>
      <c r="H12" s="28"/>
      <c r="I12" s="27"/>
    </row>
    <row r="13" spans="2:9" x14ac:dyDescent="0.25">
      <c r="B13" s="26"/>
      <c r="C13" s="25" t="s">
        <v>5</v>
      </c>
      <c r="D13" s="24" t="s">
        <v>6</v>
      </c>
      <c r="E13" s="24" t="s">
        <v>7</v>
      </c>
      <c r="F13" s="24" t="s">
        <v>8</v>
      </c>
      <c r="G13" s="24" t="s">
        <v>16</v>
      </c>
      <c r="H13" s="23" t="s">
        <v>10</v>
      </c>
      <c r="I13" s="22" t="s">
        <v>19</v>
      </c>
    </row>
    <row r="14" spans="2:9" x14ac:dyDescent="0.25">
      <c r="B14" s="17">
        <f t="shared" ref="B14:B45" si="0">WEEKDAY(C14,2)</f>
        <v>6</v>
      </c>
      <c r="C14" s="11">
        <f>'zemní plyn'!C14</f>
        <v>42490</v>
      </c>
      <c r="D14" s="21" t="str">
        <f t="shared" ref="D14:D45" si="1">TEXT(C14,"ddd")</f>
        <v>so</v>
      </c>
      <c r="E14" s="16"/>
      <c r="F14" s="20">
        <v>1</v>
      </c>
      <c r="G14" s="19"/>
      <c r="H14" s="14">
        <v>18</v>
      </c>
      <c r="I14" s="18"/>
    </row>
    <row r="15" spans="2:9" x14ac:dyDescent="0.25">
      <c r="B15" s="17">
        <f t="shared" si="0"/>
        <v>7</v>
      </c>
      <c r="C15" s="11">
        <f>'zemní plyn'!C15</f>
        <v>42491</v>
      </c>
      <c r="D15" s="13" t="str">
        <f t="shared" si="1"/>
        <v>ne</v>
      </c>
      <c r="E15" s="16"/>
      <c r="F15" s="8">
        <v>1</v>
      </c>
      <c r="G15" s="7">
        <f t="shared" ref="G15:G45" si="2">IF(E15&gt;0,(E15-E14)*F14,0)</f>
        <v>0</v>
      </c>
      <c r="H15" s="14">
        <v>18</v>
      </c>
      <c r="I15" s="5"/>
    </row>
    <row r="16" spans="2:9" x14ac:dyDescent="0.25">
      <c r="B16" s="17">
        <f t="shared" si="0"/>
        <v>1</v>
      </c>
      <c r="C16" s="11">
        <f>'zemní plyn'!C16</f>
        <v>42492</v>
      </c>
      <c r="D16" s="13" t="str">
        <f t="shared" si="1"/>
        <v>po</v>
      </c>
      <c r="E16" s="16"/>
      <c r="F16" s="8">
        <f t="shared" ref="F16:F45" si="3">H$11</f>
        <v>1</v>
      </c>
      <c r="G16" s="7">
        <f t="shared" si="2"/>
        <v>0</v>
      </c>
      <c r="H16" s="14">
        <v>18</v>
      </c>
      <c r="I16" s="5"/>
    </row>
    <row r="17" spans="2:9" x14ac:dyDescent="0.25">
      <c r="B17" s="17">
        <f t="shared" si="0"/>
        <v>2</v>
      </c>
      <c r="C17" s="11">
        <f>'zemní plyn'!C17</f>
        <v>42493</v>
      </c>
      <c r="D17" s="13" t="str">
        <f t="shared" si="1"/>
        <v>út</v>
      </c>
      <c r="E17" s="16"/>
      <c r="F17" s="8">
        <f t="shared" si="3"/>
        <v>1</v>
      </c>
      <c r="G17" s="7">
        <f t="shared" si="2"/>
        <v>0</v>
      </c>
      <c r="H17" s="14">
        <v>18</v>
      </c>
      <c r="I17" s="5"/>
    </row>
    <row r="18" spans="2:9" x14ac:dyDescent="0.25">
      <c r="B18" s="12">
        <f t="shared" si="0"/>
        <v>3</v>
      </c>
      <c r="C18" s="11">
        <f>'zemní plyn'!C18</f>
        <v>42494</v>
      </c>
      <c r="D18" s="13" t="str">
        <f t="shared" si="1"/>
        <v>st</v>
      </c>
      <c r="E18" s="9"/>
      <c r="F18" s="8">
        <f t="shared" si="3"/>
        <v>1</v>
      </c>
      <c r="G18" s="7">
        <f t="shared" si="2"/>
        <v>0</v>
      </c>
      <c r="H18" s="14">
        <v>18</v>
      </c>
      <c r="I18" s="5"/>
    </row>
    <row r="19" spans="2:9" x14ac:dyDescent="0.25">
      <c r="B19" s="12">
        <f t="shared" si="0"/>
        <v>4</v>
      </c>
      <c r="C19" s="11">
        <f>'zemní plyn'!C19</f>
        <v>42495</v>
      </c>
      <c r="D19" s="13" t="str">
        <f t="shared" si="1"/>
        <v>čt</v>
      </c>
      <c r="E19" s="9"/>
      <c r="F19" s="8">
        <f t="shared" si="3"/>
        <v>1</v>
      </c>
      <c r="G19" s="7">
        <f t="shared" si="2"/>
        <v>0</v>
      </c>
      <c r="H19" s="14">
        <v>18</v>
      </c>
      <c r="I19" s="5"/>
    </row>
    <row r="20" spans="2:9" x14ac:dyDescent="0.25">
      <c r="B20" s="12">
        <f t="shared" si="0"/>
        <v>5</v>
      </c>
      <c r="C20" s="11">
        <f>'zemní plyn'!C20</f>
        <v>42496</v>
      </c>
      <c r="D20" s="13" t="str">
        <f t="shared" si="1"/>
        <v>pá</v>
      </c>
      <c r="E20" s="9"/>
      <c r="F20" s="8">
        <f t="shared" si="3"/>
        <v>1</v>
      </c>
      <c r="G20" s="7">
        <f t="shared" si="2"/>
        <v>0</v>
      </c>
      <c r="H20" s="14">
        <v>18</v>
      </c>
      <c r="I20" s="5"/>
    </row>
    <row r="21" spans="2:9" x14ac:dyDescent="0.25">
      <c r="B21" s="12">
        <f t="shared" si="0"/>
        <v>6</v>
      </c>
      <c r="C21" s="11">
        <f>'zemní plyn'!C21</f>
        <v>42497</v>
      </c>
      <c r="D21" s="13" t="str">
        <f t="shared" si="1"/>
        <v>so</v>
      </c>
      <c r="E21" s="9"/>
      <c r="F21" s="8">
        <f t="shared" si="3"/>
        <v>1</v>
      </c>
      <c r="G21" s="7">
        <f t="shared" si="2"/>
        <v>0</v>
      </c>
      <c r="H21" s="14">
        <v>18</v>
      </c>
      <c r="I21" s="5"/>
    </row>
    <row r="22" spans="2:9" x14ac:dyDescent="0.25">
      <c r="B22" s="12">
        <f t="shared" si="0"/>
        <v>7</v>
      </c>
      <c r="C22" s="11">
        <f>'zemní plyn'!C22</f>
        <v>42498</v>
      </c>
      <c r="D22" s="13" t="str">
        <f t="shared" si="1"/>
        <v>ne</v>
      </c>
      <c r="E22" s="9"/>
      <c r="F22" s="8">
        <f t="shared" si="3"/>
        <v>1</v>
      </c>
      <c r="G22" s="7">
        <f t="shared" si="2"/>
        <v>0</v>
      </c>
      <c r="H22" s="14">
        <v>18</v>
      </c>
      <c r="I22" s="5"/>
    </row>
    <row r="23" spans="2:9" x14ac:dyDescent="0.25">
      <c r="B23" s="12">
        <f t="shared" si="0"/>
        <v>1</v>
      </c>
      <c r="C23" s="11">
        <f>'zemní plyn'!C23</f>
        <v>42499</v>
      </c>
      <c r="D23" s="13" t="str">
        <f t="shared" si="1"/>
        <v>po</v>
      </c>
      <c r="E23" s="9"/>
      <c r="F23" s="8">
        <f t="shared" si="3"/>
        <v>1</v>
      </c>
      <c r="G23" s="7">
        <f t="shared" si="2"/>
        <v>0</v>
      </c>
      <c r="H23" s="14">
        <v>18</v>
      </c>
      <c r="I23" s="5"/>
    </row>
    <row r="24" spans="2:9" x14ac:dyDescent="0.25">
      <c r="B24" s="12">
        <f t="shared" si="0"/>
        <v>2</v>
      </c>
      <c r="C24" s="11">
        <f>'zemní plyn'!C24</f>
        <v>42500</v>
      </c>
      <c r="D24" s="13" t="str">
        <f t="shared" si="1"/>
        <v>út</v>
      </c>
      <c r="E24" s="9"/>
      <c r="F24" s="8">
        <f t="shared" si="3"/>
        <v>1</v>
      </c>
      <c r="G24" s="7">
        <f t="shared" si="2"/>
        <v>0</v>
      </c>
      <c r="H24" s="14">
        <v>18</v>
      </c>
      <c r="I24" s="5"/>
    </row>
    <row r="25" spans="2:9" x14ac:dyDescent="0.25">
      <c r="B25" s="12">
        <f t="shared" si="0"/>
        <v>3</v>
      </c>
      <c r="C25" s="11">
        <f>'zemní plyn'!C25</f>
        <v>42501</v>
      </c>
      <c r="D25" s="13" t="str">
        <f t="shared" si="1"/>
        <v>st</v>
      </c>
      <c r="E25" s="9"/>
      <c r="F25" s="8">
        <f t="shared" si="3"/>
        <v>1</v>
      </c>
      <c r="G25" s="7">
        <f t="shared" si="2"/>
        <v>0</v>
      </c>
      <c r="H25" s="14">
        <v>18</v>
      </c>
      <c r="I25" s="5"/>
    </row>
    <row r="26" spans="2:9" x14ac:dyDescent="0.25">
      <c r="B26" s="12">
        <f t="shared" si="0"/>
        <v>4</v>
      </c>
      <c r="C26" s="11">
        <f>'zemní plyn'!C26</f>
        <v>42502</v>
      </c>
      <c r="D26" s="13" t="str">
        <f t="shared" si="1"/>
        <v>čt</v>
      </c>
      <c r="E26" s="9"/>
      <c r="F26" s="8">
        <f t="shared" si="3"/>
        <v>1</v>
      </c>
      <c r="G26" s="7">
        <f t="shared" si="2"/>
        <v>0</v>
      </c>
      <c r="H26" s="14">
        <v>18</v>
      </c>
      <c r="I26" s="5"/>
    </row>
    <row r="27" spans="2:9" x14ac:dyDescent="0.25">
      <c r="B27" s="12">
        <f t="shared" si="0"/>
        <v>5</v>
      </c>
      <c r="C27" s="11">
        <f>'zemní plyn'!C27</f>
        <v>42503</v>
      </c>
      <c r="D27" s="13" t="str">
        <f t="shared" si="1"/>
        <v>pá</v>
      </c>
      <c r="E27" s="9"/>
      <c r="F27" s="8">
        <f t="shared" si="3"/>
        <v>1</v>
      </c>
      <c r="G27" s="7">
        <f t="shared" si="2"/>
        <v>0</v>
      </c>
      <c r="H27" s="14">
        <v>18</v>
      </c>
      <c r="I27" s="5"/>
    </row>
    <row r="28" spans="2:9" x14ac:dyDescent="0.25">
      <c r="B28" s="12">
        <f t="shared" si="0"/>
        <v>6</v>
      </c>
      <c r="C28" s="11">
        <f>'zemní plyn'!C28</f>
        <v>42504</v>
      </c>
      <c r="D28" s="13" t="str">
        <f t="shared" si="1"/>
        <v>so</v>
      </c>
      <c r="E28" s="9"/>
      <c r="F28" s="8">
        <f t="shared" si="3"/>
        <v>1</v>
      </c>
      <c r="G28" s="7">
        <f t="shared" si="2"/>
        <v>0</v>
      </c>
      <c r="H28" s="14">
        <v>18</v>
      </c>
      <c r="I28" s="5"/>
    </row>
    <row r="29" spans="2:9" x14ac:dyDescent="0.25">
      <c r="B29" s="12">
        <f t="shared" si="0"/>
        <v>7</v>
      </c>
      <c r="C29" s="11">
        <f>'zemní plyn'!C29</f>
        <v>42505</v>
      </c>
      <c r="D29" s="13" t="str">
        <f t="shared" si="1"/>
        <v>ne</v>
      </c>
      <c r="E29" s="9"/>
      <c r="F29" s="8">
        <f t="shared" si="3"/>
        <v>1</v>
      </c>
      <c r="G29" s="7">
        <f t="shared" si="2"/>
        <v>0</v>
      </c>
      <c r="H29" s="14">
        <v>18</v>
      </c>
      <c r="I29" s="5"/>
    </row>
    <row r="30" spans="2:9" x14ac:dyDescent="0.25">
      <c r="B30" s="12">
        <f t="shared" si="0"/>
        <v>1</v>
      </c>
      <c r="C30" s="11">
        <f>'zemní plyn'!C30</f>
        <v>42506</v>
      </c>
      <c r="D30" s="13" t="str">
        <f t="shared" si="1"/>
        <v>po</v>
      </c>
      <c r="E30" s="9"/>
      <c r="F30" s="8">
        <f t="shared" si="3"/>
        <v>1</v>
      </c>
      <c r="G30" s="7">
        <f t="shared" si="2"/>
        <v>0</v>
      </c>
      <c r="H30" s="14">
        <v>18</v>
      </c>
      <c r="I30" s="5"/>
    </row>
    <row r="31" spans="2:9" x14ac:dyDescent="0.25">
      <c r="B31" s="12">
        <f t="shared" si="0"/>
        <v>2</v>
      </c>
      <c r="C31" s="11">
        <f>'zemní plyn'!C31</f>
        <v>42507</v>
      </c>
      <c r="D31" s="13" t="str">
        <f t="shared" si="1"/>
        <v>út</v>
      </c>
      <c r="E31" s="9"/>
      <c r="F31" s="8">
        <f t="shared" si="3"/>
        <v>1</v>
      </c>
      <c r="G31" s="7">
        <f t="shared" si="2"/>
        <v>0</v>
      </c>
      <c r="H31" s="14">
        <v>18</v>
      </c>
      <c r="I31" s="5"/>
    </row>
    <row r="32" spans="2:9" x14ac:dyDescent="0.25">
      <c r="B32" s="12">
        <f t="shared" si="0"/>
        <v>3</v>
      </c>
      <c r="C32" s="11">
        <f>'zemní plyn'!C32</f>
        <v>42508</v>
      </c>
      <c r="D32" s="13" t="str">
        <f t="shared" si="1"/>
        <v>st</v>
      </c>
      <c r="E32" s="9"/>
      <c r="F32" s="8">
        <f t="shared" si="3"/>
        <v>1</v>
      </c>
      <c r="G32" s="7">
        <f t="shared" si="2"/>
        <v>0</v>
      </c>
      <c r="H32" s="14">
        <v>18</v>
      </c>
      <c r="I32" s="5"/>
    </row>
    <row r="33" spans="2:9" x14ac:dyDescent="0.25">
      <c r="B33" s="12">
        <f t="shared" si="0"/>
        <v>4</v>
      </c>
      <c r="C33" s="11">
        <f>'zemní plyn'!C33</f>
        <v>42509</v>
      </c>
      <c r="D33" s="13" t="str">
        <f t="shared" si="1"/>
        <v>čt</v>
      </c>
      <c r="E33" s="9"/>
      <c r="F33" s="8">
        <f t="shared" si="3"/>
        <v>1</v>
      </c>
      <c r="G33" s="7">
        <f t="shared" si="2"/>
        <v>0</v>
      </c>
      <c r="H33" s="14">
        <v>18</v>
      </c>
      <c r="I33" s="5"/>
    </row>
    <row r="34" spans="2:9" x14ac:dyDescent="0.25">
      <c r="B34" s="12">
        <f t="shared" si="0"/>
        <v>5</v>
      </c>
      <c r="C34" s="11">
        <f>'zemní plyn'!C34</f>
        <v>42510</v>
      </c>
      <c r="D34" s="13" t="str">
        <f t="shared" si="1"/>
        <v>pá</v>
      </c>
      <c r="E34" s="9"/>
      <c r="F34" s="8">
        <f t="shared" si="3"/>
        <v>1</v>
      </c>
      <c r="G34" s="7">
        <f t="shared" si="2"/>
        <v>0</v>
      </c>
      <c r="H34" s="14">
        <v>18</v>
      </c>
      <c r="I34" s="5"/>
    </row>
    <row r="35" spans="2:9" x14ac:dyDescent="0.25">
      <c r="B35" s="12">
        <f t="shared" si="0"/>
        <v>6</v>
      </c>
      <c r="C35" s="11">
        <f>'zemní plyn'!C35</f>
        <v>42511</v>
      </c>
      <c r="D35" s="13" t="str">
        <f t="shared" si="1"/>
        <v>so</v>
      </c>
      <c r="E35" s="9"/>
      <c r="F35" s="8">
        <f t="shared" si="3"/>
        <v>1</v>
      </c>
      <c r="G35" s="7">
        <f t="shared" si="2"/>
        <v>0</v>
      </c>
      <c r="H35" s="14">
        <v>18</v>
      </c>
      <c r="I35" s="5"/>
    </row>
    <row r="36" spans="2:9" x14ac:dyDescent="0.25">
      <c r="B36" s="12">
        <f t="shared" si="0"/>
        <v>7</v>
      </c>
      <c r="C36" s="11">
        <f>'zemní plyn'!C36</f>
        <v>42512</v>
      </c>
      <c r="D36" s="13" t="str">
        <f t="shared" si="1"/>
        <v>ne</v>
      </c>
      <c r="E36" s="9"/>
      <c r="F36" s="8">
        <f t="shared" si="3"/>
        <v>1</v>
      </c>
      <c r="G36" s="7">
        <f t="shared" si="2"/>
        <v>0</v>
      </c>
      <c r="H36" s="14">
        <v>18</v>
      </c>
      <c r="I36" s="5"/>
    </row>
    <row r="37" spans="2:9" x14ac:dyDescent="0.25">
      <c r="B37" s="12">
        <f t="shared" si="0"/>
        <v>1</v>
      </c>
      <c r="C37" s="11">
        <f>'zemní plyn'!C37</f>
        <v>42513</v>
      </c>
      <c r="D37" s="13" t="str">
        <f t="shared" si="1"/>
        <v>po</v>
      </c>
      <c r="E37" s="9"/>
      <c r="F37" s="8">
        <f t="shared" si="3"/>
        <v>1</v>
      </c>
      <c r="G37" s="7">
        <f t="shared" si="2"/>
        <v>0</v>
      </c>
      <c r="H37" s="14">
        <v>18</v>
      </c>
      <c r="I37" s="5"/>
    </row>
    <row r="38" spans="2:9" x14ac:dyDescent="0.25">
      <c r="B38" s="12">
        <f t="shared" si="0"/>
        <v>2</v>
      </c>
      <c r="C38" s="11">
        <f>'zemní plyn'!C38</f>
        <v>42514</v>
      </c>
      <c r="D38" s="13" t="str">
        <f t="shared" si="1"/>
        <v>út</v>
      </c>
      <c r="E38" s="9"/>
      <c r="F38" s="8">
        <f t="shared" si="3"/>
        <v>1</v>
      </c>
      <c r="G38" s="7">
        <f t="shared" si="2"/>
        <v>0</v>
      </c>
      <c r="H38" s="14">
        <v>18</v>
      </c>
      <c r="I38" s="5"/>
    </row>
    <row r="39" spans="2:9" x14ac:dyDescent="0.25">
      <c r="B39" s="12">
        <f t="shared" si="0"/>
        <v>3</v>
      </c>
      <c r="C39" s="11">
        <f>'zemní plyn'!C39</f>
        <v>42515</v>
      </c>
      <c r="D39" s="13" t="str">
        <f t="shared" si="1"/>
        <v>st</v>
      </c>
      <c r="E39" s="9"/>
      <c r="F39" s="8">
        <f t="shared" si="3"/>
        <v>1</v>
      </c>
      <c r="G39" s="7">
        <f t="shared" si="2"/>
        <v>0</v>
      </c>
      <c r="H39" s="14">
        <v>18</v>
      </c>
      <c r="I39" s="5"/>
    </row>
    <row r="40" spans="2:9" x14ac:dyDescent="0.25">
      <c r="B40" s="15">
        <f t="shared" si="0"/>
        <v>4</v>
      </c>
      <c r="C40" s="11">
        <f>'zemní plyn'!C40</f>
        <v>42516</v>
      </c>
      <c r="D40" s="13" t="str">
        <f t="shared" si="1"/>
        <v>čt</v>
      </c>
      <c r="E40" s="9"/>
      <c r="F40" s="8">
        <f t="shared" si="3"/>
        <v>1</v>
      </c>
      <c r="G40" s="7">
        <f t="shared" si="2"/>
        <v>0</v>
      </c>
      <c r="H40" s="14">
        <v>18</v>
      </c>
      <c r="I40" s="5"/>
    </row>
    <row r="41" spans="2:9" x14ac:dyDescent="0.25">
      <c r="B41" s="12">
        <f t="shared" si="0"/>
        <v>5</v>
      </c>
      <c r="C41" s="11">
        <f>'zemní plyn'!C41</f>
        <v>42517</v>
      </c>
      <c r="D41" s="13" t="str">
        <f t="shared" si="1"/>
        <v>pá</v>
      </c>
      <c r="E41" s="9"/>
      <c r="F41" s="8">
        <f t="shared" si="3"/>
        <v>1</v>
      </c>
      <c r="G41" s="7">
        <f t="shared" si="2"/>
        <v>0</v>
      </c>
      <c r="H41" s="14">
        <v>18</v>
      </c>
      <c r="I41" s="5"/>
    </row>
    <row r="42" spans="2:9" x14ac:dyDescent="0.25">
      <c r="B42" s="12">
        <f t="shared" si="0"/>
        <v>6</v>
      </c>
      <c r="C42" s="11">
        <f>'zemní plyn'!C42</f>
        <v>42518</v>
      </c>
      <c r="D42" s="13" t="str">
        <f t="shared" si="1"/>
        <v>so</v>
      </c>
      <c r="E42" s="9"/>
      <c r="F42" s="8">
        <f t="shared" si="3"/>
        <v>1</v>
      </c>
      <c r="G42" s="7">
        <f t="shared" si="2"/>
        <v>0</v>
      </c>
      <c r="H42" s="14">
        <v>18</v>
      </c>
      <c r="I42" s="5"/>
    </row>
    <row r="43" spans="2:9" x14ac:dyDescent="0.25">
      <c r="B43" s="12">
        <f t="shared" si="0"/>
        <v>7</v>
      </c>
      <c r="C43" s="11">
        <f>'zemní plyn'!C43</f>
        <v>42519</v>
      </c>
      <c r="D43" s="13" t="str">
        <f t="shared" si="1"/>
        <v>ne</v>
      </c>
      <c r="E43" s="9"/>
      <c r="F43" s="8">
        <f t="shared" si="3"/>
        <v>1</v>
      </c>
      <c r="G43" s="7">
        <f t="shared" si="2"/>
        <v>0</v>
      </c>
      <c r="H43" s="14">
        <v>18</v>
      </c>
      <c r="I43" s="5"/>
    </row>
    <row r="44" spans="2:9" x14ac:dyDescent="0.25">
      <c r="B44" s="12">
        <f t="shared" si="0"/>
        <v>1</v>
      </c>
      <c r="C44" s="11">
        <f>'zemní plyn'!C44</f>
        <v>42520</v>
      </c>
      <c r="D44" s="13" t="str">
        <f t="shared" si="1"/>
        <v>po</v>
      </c>
      <c r="E44" s="9"/>
      <c r="F44" s="8">
        <f t="shared" si="3"/>
        <v>1</v>
      </c>
      <c r="G44" s="7">
        <f t="shared" si="2"/>
        <v>0</v>
      </c>
      <c r="H44" s="14">
        <v>18</v>
      </c>
      <c r="I44" s="5"/>
    </row>
    <row r="45" spans="2:9" x14ac:dyDescent="0.25">
      <c r="B45" s="12">
        <f t="shared" si="0"/>
        <v>2</v>
      </c>
      <c r="C45" s="11">
        <f>'zemní plyn'!C45</f>
        <v>42521</v>
      </c>
      <c r="D45" s="10" t="str">
        <f t="shared" si="1"/>
        <v>út</v>
      </c>
      <c r="E45" s="9"/>
      <c r="F45" s="8">
        <f t="shared" si="3"/>
        <v>1</v>
      </c>
      <c r="G45" s="7">
        <f t="shared" si="2"/>
        <v>0</v>
      </c>
      <c r="H45" s="6">
        <v>18</v>
      </c>
      <c r="I45" s="5"/>
    </row>
    <row r="46" spans="2:9" ht="13.8" thickBot="1" x14ac:dyDescent="0.3">
      <c r="C46" s="37" t="s">
        <v>11</v>
      </c>
      <c r="D46" s="38"/>
      <c r="E46" s="38"/>
      <c r="F46" s="39"/>
      <c r="G46" s="4">
        <f>SUM(G15:G45)</f>
        <v>0</v>
      </c>
      <c r="H46" s="3"/>
      <c r="I46" s="2"/>
    </row>
  </sheetData>
  <protectedRanges>
    <protectedRange sqref="G9:I9" name="Oblast4"/>
    <protectedRange sqref="H11" name="Oblast2"/>
  </protectedRanges>
  <mergeCells count="5">
    <mergeCell ref="C5:D5"/>
    <mergeCell ref="C7:D7"/>
    <mergeCell ref="C8:D8"/>
    <mergeCell ref="C9:D9"/>
    <mergeCell ref="C46:F46"/>
  </mergeCells>
  <conditionalFormatting sqref="D14:D45">
    <cfRule type="cellIs" dxfId="1" priority="1" stopIfTrue="1" operator="equal">
      <formula>"so"</formula>
    </cfRule>
    <cfRule type="cellIs" dxfId="0" priority="2" stopIfTrue="1" operator="equal">
      <formula>"ne"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zemní plyn</vt:lpstr>
      <vt:lpstr>elektřina</vt:lpstr>
      <vt:lpstr>voda</vt:lpstr>
      <vt:lpstr>teplo</vt:lpstr>
    </vt:vector>
  </TitlesOfParts>
  <Company>oem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GrexEnergia</dc:creator>
  <cp:lastModifiedBy>GrexEnergia</cp:lastModifiedBy>
  <dcterms:created xsi:type="dcterms:W3CDTF">2016-05-04T18:26:04Z</dcterms:created>
  <dcterms:modified xsi:type="dcterms:W3CDTF">2016-05-14T16:24:07Z</dcterms:modified>
</cp:coreProperties>
</file>